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88" windowWidth="10512" windowHeight="10872" activeTab="2"/>
  </bookViews>
  <sheets>
    <sheet name="Приложение 2" sheetId="8" r:id="rId1"/>
    <sheet name="Приложение 3" sheetId="1" r:id="rId2"/>
    <sheet name="Приложение 4" sheetId="2" r:id="rId3"/>
    <sheet name="Приложение 5" sheetId="3" r:id="rId4"/>
    <sheet name="Приложение 6" sheetId="4" r:id="rId5"/>
    <sheet name="Приложение 7" sheetId="5" r:id="rId6"/>
    <sheet name="Лист2" sheetId="10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\a">#REF!</definedName>
    <definedName name="\m">#REF!</definedName>
    <definedName name="\n">#REF!</definedName>
    <definedName name="\o">#REF!</definedName>
    <definedName name="_SP1">[1]FES!#REF!</definedName>
    <definedName name="_SP10">[1]FES!#REF!</definedName>
    <definedName name="_SP11">[1]FES!#REF!</definedName>
    <definedName name="_SP12">[1]FES!#REF!</definedName>
    <definedName name="_SP13">[1]FES!#REF!</definedName>
    <definedName name="_SP14">[1]FES!#REF!</definedName>
    <definedName name="_SP15">[1]FES!#REF!</definedName>
    <definedName name="_SP16">[1]FES!#REF!</definedName>
    <definedName name="_SP17">[1]FES!#REF!</definedName>
    <definedName name="_SP18">[1]FES!#REF!</definedName>
    <definedName name="_SP19">[1]FES!#REF!</definedName>
    <definedName name="_SP2">[1]FES!#REF!</definedName>
    <definedName name="_SP20">[1]FES!#REF!</definedName>
    <definedName name="_SP3">[1]FES!#REF!</definedName>
    <definedName name="_SP4">[1]FES!#REF!</definedName>
    <definedName name="_SP5">[1]FES!#REF!</definedName>
    <definedName name="_SP7">[1]FES!#REF!</definedName>
    <definedName name="_SP8">[1]FES!#REF!</definedName>
    <definedName name="_SP9">[1]FES!#REF!</definedName>
    <definedName name="CompOt">[2]!CompOt</definedName>
    <definedName name="CompRas">[2]!CompRas</definedName>
    <definedName name="ew">[2]!ew</definedName>
    <definedName name="fg">[2]!fg</definedName>
    <definedName name="k">[2]!k</definedName>
    <definedName name="Nотп_нн_смежн">#REF!</definedName>
    <definedName name="Nотп_сн1_смежн">#REF!</definedName>
    <definedName name="Nотп_сн2_смежн">#REF!</definedName>
    <definedName name="Nотп_сн2_СН1">#REF!</definedName>
    <definedName name="Nпост_вн">#REF!</definedName>
    <definedName name="Nпост_нн">#REF!</definedName>
    <definedName name="Nпост_сн1">#REF!</definedName>
    <definedName name="Nпост_сн2">#REF!</definedName>
    <definedName name="polta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_xlnm.Database">#REF!</definedName>
    <definedName name="Базовые">'[3]Производство электроэнергии'!$A$95</definedName>
    <definedName name="Бюджетные_электроэнергии">'[3]Производство электроэнергии'!$A$111</definedName>
    <definedName name="в23ё">[2]!в23ё</definedName>
    <definedName name="вв">[2]!вв</definedName>
    <definedName name="второй">#REF!</definedName>
    <definedName name="длт_З_пот">#REF!</definedName>
    <definedName name="длт_Знн_сн2">#REF!</definedName>
    <definedName name="длт_Зсн1_вн">#REF!</definedName>
    <definedName name="длт_НВВнн_сн2">#REF!</definedName>
    <definedName name="длт_НВВсн_вн">#REF!</definedName>
    <definedName name="длт_НВВсн1_вн">#REF!</definedName>
    <definedName name="длт_НВВсн2_вн">#REF!</definedName>
    <definedName name="длт_НВВсн2_сн1">#REF!</definedName>
    <definedName name="Зпот_вн">#REF!</definedName>
    <definedName name="Зпот_нн">#REF!</definedName>
    <definedName name="Зпот_сн1">#REF!</definedName>
    <definedName name="Зпот_сн2">#REF!</definedName>
    <definedName name="й">[2]!й</definedName>
    <definedName name="и_эсо_вн">#REF!</definedName>
    <definedName name="и_эсо_сн1">#REF!</definedName>
    <definedName name="йй">[2]!йй</definedName>
    <definedName name="ке">[2]!ке</definedName>
    <definedName name="ккк">[4]тар!#REF!</definedName>
    <definedName name="мым">[2]!мым</definedName>
    <definedName name="Население">'[3]Производство электроэнергии'!$A$124</definedName>
    <definedName name="НВВвн_млн">#REF!</definedName>
    <definedName name="НВВвн_тыс">#REF!</definedName>
    <definedName name="НВВсн1_млн">#REF!</definedName>
    <definedName name="НВВсн1_тыс">#REF!</definedName>
    <definedName name="НВВсн2_млн">#REF!</definedName>
    <definedName name="НВВсн2_тыс">#REF!</definedName>
    <definedName name="_xlnm.Print_Area" localSheetId="0">'Приложение 2'!$A$1:$F$31</definedName>
    <definedName name="_xlnm.Print_Area" localSheetId="1">'Приложение 3'!$A$1:$G$370</definedName>
    <definedName name="_xlnm.Print_Area" localSheetId="3">'Приложение 5'!$A$1:$G$38</definedName>
    <definedName name="первый">#REF!</definedName>
    <definedName name="по_б_вн">#REF!</definedName>
    <definedName name="по_б_всего">#REF!</definedName>
    <definedName name="по_б_нн">#REF!</definedName>
    <definedName name="по_б_сн1">#REF!</definedName>
    <definedName name="по_б_сн2">#REF!</definedName>
    <definedName name="по_нас_всего">#REF!</definedName>
    <definedName name="по_насел_сн2">#REF!</definedName>
    <definedName name="пол_нас_нн">#REF!</definedName>
    <definedName name="полбезпот">'[4]т1.15(смета8а)'!#REF!</definedName>
    <definedName name="полпот">'[4]т1.15(смета8а)'!#REF!</definedName>
    <definedName name="Прочие_электроэнергии">'[3]Производство электроэнергии'!$A$132</definedName>
    <definedName name="с">[2]!с</definedName>
    <definedName name="сс">[2]!сс</definedName>
    <definedName name="сссс">[2]!сссс</definedName>
    <definedName name="ссы">[2]!ссы</definedName>
    <definedName name="т_аб_пл_1">'[4]т1.15(смета8а)'!#REF!</definedName>
    <definedName name="т_сбыт_1">'[4]т1.15(смета8а)'!#REF!</definedName>
    <definedName name="Тпот_вн">#REF!</definedName>
    <definedName name="Тпот_нн">#REF!</definedName>
    <definedName name="Тпот_сн1">#REF!</definedName>
    <definedName name="Тпот_сн2">#REF!</definedName>
    <definedName name="третий">#REF!</definedName>
    <definedName name="Тсод_вн">#REF!</definedName>
    <definedName name="Тсод_нн">#REF!</definedName>
    <definedName name="Тсод_сн1">#REF!</definedName>
    <definedName name="Тсод_сн2">#REF!</definedName>
    <definedName name="Тэс">'[5]расчет тарифов'!#REF!</definedName>
    <definedName name="у">[2]!у</definedName>
    <definedName name="УФ">[2]!УФ</definedName>
    <definedName name="ц">[2]!ц</definedName>
    <definedName name="цу">[2]!цу</definedName>
    <definedName name="цуа">[2]!цуа</definedName>
    <definedName name="четвертый">#REF!</definedName>
    <definedName name="ыв">[2]!ыв</definedName>
    <definedName name="ыыыы">[2]!ыыыы</definedName>
    <definedName name="Эотп_нн_смежн">#REF!</definedName>
    <definedName name="Эотп_сн1_ВН">#REF!</definedName>
    <definedName name="Эотп_сн1_смежн">#REF!</definedName>
    <definedName name="Эотп_сн2_ВН">#REF!</definedName>
    <definedName name="Эотп_сн2_смежн">#REF!</definedName>
    <definedName name="Эотп_сн2_СН1">#REF!</definedName>
    <definedName name="Эпо_вн">#REF!</definedName>
    <definedName name="Эпост_вн">#REF!</definedName>
    <definedName name="Эпост_нн">#REF!</definedName>
    <definedName name="Эпост_сн1">#REF!</definedName>
    <definedName name="Эпост_сн2">#REF!</definedName>
  </definedNames>
  <calcPr calcId="145621"/>
</workbook>
</file>

<file path=xl/calcChain.xml><?xml version="1.0" encoding="utf-8"?>
<calcChain xmlns="http://schemas.openxmlformats.org/spreadsheetml/2006/main">
  <c r="D13" i="4" l="1"/>
  <c r="C13" i="4"/>
  <c r="E19" i="5"/>
  <c r="E18" i="5"/>
  <c r="D19" i="5"/>
  <c r="D18" i="5"/>
  <c r="C19" i="5"/>
  <c r="C18" i="5"/>
  <c r="E15" i="5"/>
  <c r="E14" i="5"/>
  <c r="C15" i="5"/>
  <c r="C14" i="5"/>
  <c r="D15" i="5"/>
  <c r="D14" i="5"/>
  <c r="D48" i="1" l="1"/>
  <c r="B48" i="1"/>
  <c r="B49" i="1"/>
  <c r="D306" i="1"/>
  <c r="D244" i="1"/>
  <c r="D245" i="1"/>
  <c r="D189" i="1"/>
  <c r="D136" i="1"/>
  <c r="D21" i="1"/>
  <c r="D22" i="1"/>
  <c r="E92" i="2" l="1"/>
  <c r="D35" i="1"/>
  <c r="D82" i="1" s="1"/>
  <c r="D109" i="1" s="1"/>
  <c r="F34" i="3" l="1"/>
  <c r="F28" i="3"/>
  <c r="F17" i="3"/>
  <c r="F16" i="3"/>
  <c r="E36" i="3" l="1"/>
  <c r="E34" i="3"/>
  <c r="E29" i="3" s="1"/>
  <c r="F29" i="3"/>
  <c r="E28" i="3"/>
  <c r="E18" i="3" s="1"/>
  <c r="E26" i="3"/>
  <c r="E17" i="3"/>
  <c r="E16" i="3"/>
  <c r="E14" i="3"/>
  <c r="E12" i="3" l="1"/>
  <c r="E37" i="3" s="1"/>
  <c r="D36" i="3" l="1"/>
  <c r="G36" i="3" s="1"/>
  <c r="D14" i="3"/>
  <c r="D16" i="3"/>
  <c r="G16" i="3" s="1"/>
  <c r="D17" i="3"/>
  <c r="G17" i="3" s="1"/>
  <c r="D26" i="3"/>
  <c r="D28" i="3"/>
  <c r="G28" i="3" s="1"/>
  <c r="D34" i="3"/>
  <c r="C35" i="3"/>
  <c r="C34" i="3"/>
  <c r="C28" i="3"/>
  <c r="C26" i="3"/>
  <c r="C17" i="3"/>
  <c r="C16" i="3"/>
  <c r="C14" i="3"/>
  <c r="D29" i="3" l="1"/>
  <c r="G29" i="3" s="1"/>
  <c r="G34" i="3"/>
  <c r="D18" i="3"/>
  <c r="C29" i="3"/>
  <c r="B28" i="2"/>
  <c r="B26" i="2"/>
  <c r="B23" i="2"/>
  <c r="B21" i="2"/>
  <c r="D174" i="2"/>
  <c r="D160" i="2"/>
  <c r="D17" i="2"/>
  <c r="D12" i="3" l="1"/>
  <c r="C18" i="3"/>
  <c r="C12" i="3" s="1"/>
  <c r="C37" i="3" s="1"/>
  <c r="D172" i="2"/>
  <c r="D165" i="2"/>
  <c r="D158" i="2"/>
  <c r="D15" i="2"/>
  <c r="D171" i="2"/>
  <c r="D164" i="2"/>
  <c r="D157" i="2"/>
  <c r="D14" i="2"/>
  <c r="D247" i="1" l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246" i="1"/>
  <c r="B362" i="1"/>
  <c r="B363" i="1"/>
  <c r="B364" i="1"/>
  <c r="B356" i="1"/>
  <c r="B357" i="1"/>
  <c r="B358" i="1"/>
  <c r="B359" i="1"/>
  <c r="B360" i="1"/>
  <c r="B361" i="1"/>
  <c r="B353" i="1"/>
  <c r="B354" i="1"/>
  <c r="B355" i="1"/>
  <c r="B349" i="1"/>
  <c r="B350" i="1"/>
  <c r="B351" i="1"/>
  <c r="B352" i="1"/>
  <c r="B338" i="1"/>
  <c r="B339" i="1"/>
  <c r="B340" i="1"/>
  <c r="B341" i="1"/>
  <c r="B342" i="1"/>
  <c r="B343" i="1"/>
  <c r="B344" i="1"/>
  <c r="B345" i="1"/>
  <c r="B346" i="1"/>
  <c r="B347" i="1"/>
  <c r="B348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06" i="1"/>
  <c r="B307" i="1"/>
  <c r="B308" i="1"/>
  <c r="B309" i="1"/>
  <c r="B310" i="1"/>
  <c r="B311" i="1"/>
  <c r="B312" i="1"/>
  <c r="B298" i="1"/>
  <c r="B299" i="1"/>
  <c r="B300" i="1"/>
  <c r="B301" i="1"/>
  <c r="B302" i="1"/>
  <c r="B303" i="1"/>
  <c r="B293" i="1"/>
  <c r="B294" i="1"/>
  <c r="B295" i="1"/>
  <c r="B296" i="1"/>
  <c r="B297" i="1"/>
  <c r="B287" i="1"/>
  <c r="B288" i="1"/>
  <c r="B289" i="1"/>
  <c r="B290" i="1"/>
  <c r="B291" i="1"/>
  <c r="B292" i="1"/>
  <c r="B282" i="1"/>
  <c r="B283" i="1"/>
  <c r="B284" i="1"/>
  <c r="B285" i="1"/>
  <c r="B286" i="1"/>
  <c r="B279" i="1"/>
  <c r="B280" i="1"/>
  <c r="B281" i="1"/>
  <c r="B274" i="1"/>
  <c r="B275" i="1"/>
  <c r="B276" i="1"/>
  <c r="B277" i="1"/>
  <c r="B278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44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137" i="1"/>
  <c r="B236" i="1"/>
  <c r="B237" i="1"/>
  <c r="B238" i="1"/>
  <c r="B239" i="1"/>
  <c r="B240" i="1"/>
  <c r="B241" i="1"/>
  <c r="B242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191" i="1"/>
  <c r="B192" i="1"/>
  <c r="B193" i="1"/>
  <c r="B194" i="1"/>
  <c r="B195" i="1"/>
  <c r="B186" i="1"/>
  <c r="B187" i="1"/>
  <c r="B188" i="1"/>
  <c r="B189" i="1"/>
  <c r="B184" i="1"/>
  <c r="B185" i="1"/>
  <c r="B181" i="1"/>
  <c r="B182" i="1"/>
  <c r="B183" i="1"/>
  <c r="B175" i="1"/>
  <c r="B176" i="1"/>
  <c r="B177" i="1"/>
  <c r="B178" i="1"/>
  <c r="B179" i="1"/>
  <c r="B180" i="1"/>
  <c r="B172" i="1"/>
  <c r="B173" i="1"/>
  <c r="B174" i="1"/>
  <c r="B167" i="1"/>
  <c r="B168" i="1"/>
  <c r="B169" i="1"/>
  <c r="B170" i="1"/>
  <c r="B171" i="1"/>
  <c r="B165" i="1"/>
  <c r="B166" i="1"/>
  <c r="B161" i="1"/>
  <c r="B162" i="1"/>
  <c r="B163" i="1"/>
  <c r="B164" i="1"/>
  <c r="B153" i="1"/>
  <c r="B154" i="1"/>
  <c r="B155" i="1"/>
  <c r="B156" i="1"/>
  <c r="B157" i="1"/>
  <c r="B158" i="1"/>
  <c r="B159" i="1"/>
  <c r="B160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36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10" i="1"/>
  <c r="B135" i="1"/>
  <c r="B133" i="1"/>
  <c r="B134" i="1"/>
  <c r="B126" i="1"/>
  <c r="B127" i="1"/>
  <c r="B128" i="1"/>
  <c r="B129" i="1"/>
  <c r="B130" i="1"/>
  <c r="B131" i="1"/>
  <c r="B132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83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50" i="1"/>
  <c r="B63" i="1"/>
  <c r="B64" i="1"/>
  <c r="B51" i="1"/>
  <c r="B52" i="1"/>
  <c r="B53" i="1"/>
  <c r="B54" i="1"/>
  <c r="B55" i="1"/>
  <c r="B56" i="1"/>
  <c r="B57" i="1"/>
  <c r="B58" i="1"/>
  <c r="B59" i="1"/>
  <c r="B60" i="1"/>
  <c r="B61" i="1"/>
  <c r="B62" i="1"/>
  <c r="B55" i="2" l="1"/>
  <c r="B39" i="2"/>
  <c r="B65" i="2"/>
  <c r="B76" i="2"/>
  <c r="B87" i="2"/>
  <c r="B119" i="2"/>
  <c r="B107" i="2"/>
  <c r="B138" i="2"/>
  <c r="B142" i="2"/>
  <c r="E147" i="2"/>
  <c r="E135" i="2"/>
  <c r="E123" i="2"/>
  <c r="E111" i="2"/>
  <c r="E95" i="2"/>
  <c r="E82" i="2"/>
  <c r="E70" i="2"/>
  <c r="E54" i="2"/>
  <c r="E46" i="2"/>
  <c r="E38" i="2"/>
  <c r="B58" i="2"/>
  <c r="B54" i="2"/>
  <c r="B50" i="2"/>
  <c r="B46" i="2"/>
  <c r="B42" i="2"/>
  <c r="B38" i="2"/>
  <c r="B34" i="2"/>
  <c r="B64" i="2"/>
  <c r="B60" i="2"/>
  <c r="B72" i="2"/>
  <c r="B68" i="2"/>
  <c r="B75" i="2"/>
  <c r="B82" i="2"/>
  <c r="B90" i="2"/>
  <c r="B86" i="2"/>
  <c r="B98" i="2"/>
  <c r="B94" i="2"/>
  <c r="B122" i="2"/>
  <c r="B118" i="2"/>
  <c r="B114" i="2"/>
  <c r="B110" i="2"/>
  <c r="B106" i="2"/>
  <c r="B102" i="2"/>
  <c r="B134" i="2"/>
  <c r="B130" i="2"/>
  <c r="B126" i="2"/>
  <c r="B137" i="2"/>
  <c r="B140" i="2"/>
  <c r="B145" i="2"/>
  <c r="B150" i="2"/>
  <c r="B151" i="2"/>
  <c r="E150" i="2"/>
  <c r="E146" i="2"/>
  <c r="E142" i="2"/>
  <c r="E138" i="2"/>
  <c r="E134" i="2"/>
  <c r="E130" i="2"/>
  <c r="E126" i="2"/>
  <c r="E122" i="2"/>
  <c r="E118" i="2"/>
  <c r="E114" i="2"/>
  <c r="E110" i="2"/>
  <c r="E106" i="2"/>
  <c r="E102" i="2"/>
  <c r="E98" i="2"/>
  <c r="E94" i="2"/>
  <c r="E89" i="2"/>
  <c r="E85" i="2"/>
  <c r="E81" i="2"/>
  <c r="E77" i="2"/>
  <c r="E73" i="2"/>
  <c r="E69" i="2"/>
  <c r="E65" i="2"/>
  <c r="E61" i="2"/>
  <c r="E57" i="2"/>
  <c r="E53" i="2"/>
  <c r="E49" i="2"/>
  <c r="E45" i="2"/>
  <c r="E41" i="2"/>
  <c r="E37" i="2"/>
  <c r="E33" i="2"/>
  <c r="B59" i="2"/>
  <c r="B43" i="2"/>
  <c r="B83" i="2"/>
  <c r="B95" i="2"/>
  <c r="B115" i="2"/>
  <c r="B103" i="2"/>
  <c r="B127" i="2"/>
  <c r="B146" i="2"/>
  <c r="E151" i="2"/>
  <c r="E139" i="2"/>
  <c r="E119" i="2"/>
  <c r="E103" i="2"/>
  <c r="E90" i="2"/>
  <c r="E78" i="2"/>
  <c r="E66" i="2"/>
  <c r="E58" i="2"/>
  <c r="E50" i="2"/>
  <c r="E42" i="2"/>
  <c r="B57" i="2"/>
  <c r="B53" i="2"/>
  <c r="B49" i="2"/>
  <c r="B45" i="2"/>
  <c r="B41" i="2"/>
  <c r="B37" i="2"/>
  <c r="B33" i="2"/>
  <c r="B63" i="2"/>
  <c r="B67" i="2"/>
  <c r="B71" i="2"/>
  <c r="B78" i="2"/>
  <c r="B74" i="2"/>
  <c r="B81" i="2"/>
  <c r="B89" i="2"/>
  <c r="B85" i="2"/>
  <c r="B97" i="2"/>
  <c r="B93" i="2"/>
  <c r="B121" i="2"/>
  <c r="B117" i="2"/>
  <c r="B113" i="2"/>
  <c r="B109" i="2"/>
  <c r="B105" i="2"/>
  <c r="B101" i="2"/>
  <c r="B133" i="2"/>
  <c r="B129" i="2"/>
  <c r="B125" i="2"/>
  <c r="B136" i="2"/>
  <c r="B139" i="2"/>
  <c r="B144" i="2"/>
  <c r="B149" i="2"/>
  <c r="E32" i="2"/>
  <c r="E149" i="2"/>
  <c r="E145" i="2"/>
  <c r="E141" i="2"/>
  <c r="E137" i="2"/>
  <c r="E133" i="2"/>
  <c r="E129" i="2"/>
  <c r="E125" i="2"/>
  <c r="E121" i="2"/>
  <c r="E117" i="2"/>
  <c r="E113" i="2"/>
  <c r="E109" i="2"/>
  <c r="E105" i="2"/>
  <c r="E101" i="2"/>
  <c r="E97" i="2"/>
  <c r="E93" i="2"/>
  <c r="E88" i="2"/>
  <c r="E84" i="2"/>
  <c r="E80" i="2"/>
  <c r="E76" i="2"/>
  <c r="E72" i="2"/>
  <c r="E68" i="2"/>
  <c r="E64" i="2"/>
  <c r="E60" i="2"/>
  <c r="E56" i="2"/>
  <c r="E52" i="2"/>
  <c r="E48" i="2"/>
  <c r="E44" i="2"/>
  <c r="E40" i="2"/>
  <c r="E36" i="2"/>
  <c r="B51" i="2"/>
  <c r="B47" i="2"/>
  <c r="B35" i="2"/>
  <c r="B61" i="2"/>
  <c r="B69" i="2"/>
  <c r="B79" i="2"/>
  <c r="B91" i="2"/>
  <c r="B123" i="2"/>
  <c r="B111" i="2"/>
  <c r="B99" i="2"/>
  <c r="B131" i="2"/>
  <c r="B141" i="2"/>
  <c r="B152" i="2"/>
  <c r="E143" i="2"/>
  <c r="E131" i="2"/>
  <c r="E127" i="2"/>
  <c r="E115" i="2"/>
  <c r="E107" i="2"/>
  <c r="E99" i="2"/>
  <c r="E86" i="2"/>
  <c r="E74" i="2"/>
  <c r="E62" i="2"/>
  <c r="E34" i="2"/>
  <c r="B56" i="2"/>
  <c r="B52" i="2"/>
  <c r="B48" i="2"/>
  <c r="B44" i="2"/>
  <c r="B40" i="2"/>
  <c r="B36" i="2"/>
  <c r="B32" i="2"/>
  <c r="B62" i="2"/>
  <c r="B66" i="2"/>
  <c r="B70" i="2"/>
  <c r="B77" i="2"/>
  <c r="B73" i="2"/>
  <c r="B80" i="2"/>
  <c r="B88" i="2"/>
  <c r="B84" i="2"/>
  <c r="B96" i="2"/>
  <c r="B92" i="2"/>
  <c r="B120" i="2"/>
  <c r="B116" i="2"/>
  <c r="B112" i="2"/>
  <c r="B108" i="2"/>
  <c r="B104" i="2"/>
  <c r="B100" i="2"/>
  <c r="B132" i="2"/>
  <c r="B128" i="2"/>
  <c r="B124" i="2"/>
  <c r="B135" i="2"/>
  <c r="B147" i="2"/>
  <c r="B143" i="2"/>
  <c r="B148" i="2"/>
  <c r="E152" i="2"/>
  <c r="E148" i="2"/>
  <c r="E144" i="2"/>
  <c r="E140" i="2"/>
  <c r="E136" i="2"/>
  <c r="E132" i="2"/>
  <c r="E128" i="2"/>
  <c r="E124" i="2"/>
  <c r="E120" i="2"/>
  <c r="E116" i="2"/>
  <c r="E112" i="2"/>
  <c r="E108" i="2"/>
  <c r="E104" i="2"/>
  <c r="E100" i="2"/>
  <c r="E96" i="2"/>
  <c r="E91" i="2"/>
  <c r="E87" i="2"/>
  <c r="E83" i="2"/>
  <c r="E79" i="2"/>
  <c r="E75" i="2"/>
  <c r="E71" i="2"/>
  <c r="E67" i="2"/>
  <c r="E63" i="2"/>
  <c r="E59" i="2"/>
  <c r="E55" i="2"/>
  <c r="E51" i="2"/>
  <c r="E47" i="2"/>
  <c r="E43" i="2"/>
  <c r="E39" i="2"/>
  <c r="E35" i="2"/>
  <c r="B66" i="1"/>
  <c r="B35" i="1"/>
  <c r="C172" i="2" l="1"/>
  <c r="C158" i="2"/>
  <c r="C15" i="2"/>
  <c r="C165" i="2" l="1"/>
  <c r="E17" i="1" l="1"/>
  <c r="E15" i="2"/>
  <c r="E20" i="1"/>
  <c r="E172" i="2"/>
  <c r="E19" i="1"/>
  <c r="E165" i="2"/>
  <c r="E18" i="1"/>
  <c r="E158" i="2"/>
  <c r="E16" i="1" l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67" i="1"/>
  <c r="D24" i="1"/>
  <c r="D25" i="1"/>
  <c r="D26" i="1"/>
  <c r="D27" i="1"/>
  <c r="D28" i="1"/>
  <c r="D29" i="1"/>
  <c r="D30" i="1"/>
  <c r="D31" i="1"/>
  <c r="D32" i="1"/>
  <c r="D33" i="1"/>
  <c r="D34" i="1"/>
  <c r="D23" i="1"/>
  <c r="B24" i="1"/>
  <c r="B25" i="1"/>
  <c r="B26" i="1"/>
  <c r="B27" i="1"/>
  <c r="B28" i="1"/>
  <c r="B29" i="1"/>
  <c r="B30" i="1"/>
  <c r="B31" i="1"/>
  <c r="B32" i="1"/>
  <c r="B33" i="1"/>
  <c r="B34" i="1"/>
  <c r="B23" i="1"/>
  <c r="D40" i="1" l="1"/>
  <c r="D41" i="1"/>
  <c r="D42" i="1"/>
  <c r="D43" i="1"/>
  <c r="D44" i="1"/>
  <c r="D45" i="1"/>
  <c r="D46" i="1"/>
  <c r="D47" i="1"/>
  <c r="D37" i="1"/>
  <c r="D38" i="1"/>
  <c r="D39" i="1"/>
  <c r="D36" i="1"/>
  <c r="B50" i="1" l="1"/>
  <c r="B37" i="1"/>
  <c r="B38" i="1"/>
  <c r="B39" i="1"/>
  <c r="B40" i="1"/>
  <c r="B41" i="1"/>
  <c r="B42" i="1"/>
  <c r="B43" i="1"/>
  <c r="B44" i="1"/>
  <c r="B45" i="1"/>
  <c r="B46" i="1"/>
  <c r="B47" i="1"/>
  <c r="B36" i="1"/>
  <c r="C171" i="2" l="1"/>
  <c r="C157" i="2"/>
  <c r="C14" i="2"/>
  <c r="C164" i="2" l="1"/>
  <c r="D17" i="1" l="1"/>
  <c r="E14" i="2"/>
  <c r="D19" i="1"/>
  <c r="E164" i="2"/>
  <c r="D20" i="1"/>
  <c r="E171" i="2"/>
  <c r="D18" i="1"/>
  <c r="E157" i="2"/>
  <c r="D16" i="1" l="1"/>
  <c r="F26" i="3" l="1"/>
  <c r="F18" i="3" l="1"/>
  <c r="G18" i="3" s="1"/>
  <c r="G26" i="3"/>
  <c r="F14" i="3" l="1"/>
  <c r="F12" i="3" l="1"/>
  <c r="G14" i="3"/>
  <c r="F37" i="3" l="1"/>
  <c r="G12" i="3"/>
  <c r="C17" i="2" l="1"/>
  <c r="C160" i="2"/>
  <c r="F19" i="1"/>
  <c r="C174" i="2"/>
  <c r="E160" i="2"/>
  <c r="F18" i="1"/>
  <c r="E17" i="2" l="1"/>
  <c r="F17" i="1"/>
  <c r="E174" i="2"/>
  <c r="F20" i="1"/>
  <c r="F16" i="1" l="1"/>
  <c r="D26" i="2" l="1"/>
  <c r="D23" i="2" l="1"/>
  <c r="D28" i="2"/>
  <c r="D21" i="2"/>
  <c r="D31" i="2" l="1"/>
  <c r="D35" i="3" l="1"/>
  <c r="C23" i="2" l="1"/>
  <c r="C28" i="2"/>
  <c r="C31" i="2"/>
  <c r="D37" i="3"/>
  <c r="G37" i="3" s="1"/>
  <c r="G35" i="3"/>
  <c r="C26" i="2"/>
  <c r="C21" i="2"/>
  <c r="E28" i="2" l="1"/>
  <c r="E29" i="2" s="1"/>
  <c r="E26" i="2"/>
  <c r="E27" i="2" s="1"/>
  <c r="E23" i="2"/>
  <c r="E24" i="2" s="1"/>
  <c r="E21" i="2"/>
  <c r="E22" i="2" s="1"/>
</calcChain>
</file>

<file path=xl/sharedStrings.xml><?xml version="1.0" encoding="utf-8"?>
<sst xmlns="http://schemas.openxmlformats.org/spreadsheetml/2006/main" count="207" uniqueCount="150">
  <si>
    <t>Приложение № 2</t>
  </si>
  <si>
    <t>к стандартам раскрытия информации субъектами оптового и розничных рынков электрической энергии</t>
  </si>
  <si>
    <t>ПРОГНОЗНЫЕ СВЕДЕНИЯ</t>
  </si>
  <si>
    <t>о расходах за технологическое присоединение</t>
  </si>
  <si>
    <t>на</t>
  </si>
  <si>
    <t>год</t>
  </si>
  <si>
    <t>(наименование сетевой организации)</t>
  </si>
  <si>
    <t xml:space="preserve">1. Полное наименование  </t>
  </si>
  <si>
    <t xml:space="preserve">2. Сокращенное наименование  </t>
  </si>
  <si>
    <t xml:space="preserve">3. Место нахождения  </t>
  </si>
  <si>
    <t xml:space="preserve">4. Адрес юридического лица  </t>
  </si>
  <si>
    <t xml:space="preserve">5. ИНН  </t>
  </si>
  <si>
    <t xml:space="preserve">6. КПП  </t>
  </si>
  <si>
    <t xml:space="preserve">7. Ф.И.О. руководителя  </t>
  </si>
  <si>
    <t xml:space="preserve">8. Адрес электронной почты  </t>
  </si>
  <si>
    <t xml:space="preserve">9. Контактный телефон  </t>
  </si>
  <si>
    <t xml:space="preserve">10. Факс  </t>
  </si>
  <si>
    <t>Приложение № 3</t>
  </si>
  <si>
    <t>(в ред. Постановления Правительства РФ</t>
  </si>
  <si>
    <t>от 17.09.2015 № 987)</t>
  </si>
  <si>
    <t>СТАНДАРТИЗИРОВАННЫЕ ТАРИФНЫЕ СТАВКИ</t>
  </si>
  <si>
    <t xml:space="preserve">для расчета платы за технологическое присоединение
к территориальным распределительным сетям на уровне
напряжения ниже 35 кВ и присоединяемой мощностью </t>
  </si>
  <si>
    <t xml:space="preserve">менее 8900 кВт </t>
  </si>
  <si>
    <t>Наименование стандартизированных 
тарифных ставок</t>
  </si>
  <si>
    <t>Единица измерения</t>
  </si>
  <si>
    <t>Стандартизированные тарифные ставки</t>
  </si>
  <si>
    <t>по постоянной схеме</t>
  </si>
  <si>
    <t>по 
временной схеме</t>
  </si>
  <si>
    <t>С1</t>
  </si>
  <si>
    <t>Стандартизированная тарифная ставка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по мероприятиям, указанным в пункте 16 методических указаний по определению размера платы за технологическое присоединение к электрическим сетям, утвержденных Федеральной службой по тарифам, за исключением подпунктов "б" и "в" пункта 16, в расчете на 1 кВт максимальной мощности</t>
  </si>
  <si>
    <t>рублей/кВт</t>
  </si>
  <si>
    <t>Стандартизированная тарифная ставка на покрытие расходов на подготовку и выдачу сетевой организацией технических условий заявителю</t>
  </si>
  <si>
    <t>С1.1</t>
  </si>
  <si>
    <t>С1.2</t>
  </si>
  <si>
    <t>Стандартизированная тарифная ставка на покрытие расходов на проверку сетевой организацией выполнения заявителем технических условий</t>
  </si>
  <si>
    <t>Стандартизированная тарифная ставка на покрытие расходов на участие сетевой организации в осмотре должностным лицом органа федерального государственного энергетического надзора присоединяемых устройств заявителя</t>
  </si>
  <si>
    <t>С1.3</t>
  </si>
  <si>
    <t>С1.4</t>
  </si>
  <si>
    <t>Стандартизированная тарифная ставка на покрытие расходов на осуществление сетевой организацией фактического присоединения объектов заявителя к электрическим сетям и включение коммутационного аппарата (фиксация коммутационного аппарата в положении "включено")</t>
  </si>
  <si>
    <t>С2,i *</t>
  </si>
  <si>
    <t>Стандартизированная тарифная ставка на покрытие расходов сетевой организации на строительство воздушных линий электропередачи 
на i-м уровне напряжения согласно приложению 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в расчете на 1 км линий электропередачи</t>
  </si>
  <si>
    <t>С3,i *</t>
  </si>
  <si>
    <t>Стандартизированная тарифная ставка на покрытие расходов сетевой организации на строительство кабельных линий электропередачи 
на i-м уровне напряжения согласно приложению 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в расчете на 1 км линий электропередачи</t>
  </si>
  <si>
    <t>С4,i *</t>
  </si>
  <si>
    <t>Стандартизированная тарифная ставка на покрытие расходов сетевой организации на строительство подстанций согласно приложению 
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
на i-м уровне напряжения</t>
  </si>
  <si>
    <t>рублей/км</t>
  </si>
  <si>
    <t>Наименование мероприятий</t>
  </si>
  <si>
    <t>Распределение необходимой валовой выручки &lt;*&gt; (рублей)</t>
  </si>
  <si>
    <t>Объем максимальной мощности (кВт)</t>
  </si>
  <si>
    <t>Ставки для расчета платы по каждому мероприятию (рублей/кВт) (без учета НДС)</t>
  </si>
  <si>
    <t>1.</t>
  </si>
  <si>
    <t>Подготовка и выдача сетевой организацией технических условий заявителю:</t>
  </si>
  <si>
    <t>по временной схеме</t>
  </si>
  <si>
    <t>2.</t>
  </si>
  <si>
    <t>Разработка сетевой организацией проектной документации по строительству "последней мили"</t>
  </si>
  <si>
    <t>3.</t>
  </si>
  <si>
    <t>Выполнение сетевой организацией мероприятий, связанных со строительством "последней мили":</t>
  </si>
  <si>
    <t>строительство воздушных линий</t>
  </si>
  <si>
    <t>строительство кабельных линий</t>
  </si>
  <si>
    <t>строительство пунктов секционирования</t>
  </si>
  <si>
    <t>строительство комплектных трансформаторных подстанций и распределительных трансформаторных подстанций с уровнем напряжения до 35 кВ</t>
  </si>
  <si>
    <t>строительство центров питания и подстанций уровнем напряжения 35 кВ и выше</t>
  </si>
  <si>
    <t>4.</t>
  </si>
  <si>
    <t>Проверка сетевой организацией выполнения заявителем технических условий:</t>
  </si>
  <si>
    <t>5.</t>
  </si>
  <si>
    <t>Участие сетевой организации в осмотре должностным лицом органа федерального государственного энергетического надзора присоединяемых устройств заявителя:</t>
  </si>
  <si>
    <t>6.</t>
  </si>
  <si>
    <t>Фактические действия по присоединению и обеспечению работы энергопринимающих устройств потребителей электрической энергии, объектов по производству электрической энергии, а также объектов электросетевого хозяйства, принадлежащих сетевым организациям и иным лицам, к электрической сети:</t>
  </si>
  <si>
    <t>РАСХОДЫ НА МЕРОПРИЯТИЯ,</t>
  </si>
  <si>
    <t>осуществляемые при технологическом присоединении</t>
  </si>
  <si>
    <t>Приложение № 4</t>
  </si>
  <si>
    <t>Показатели</t>
  </si>
  <si>
    <t>Ожидаемые данные за текущий период</t>
  </si>
  <si>
    <t>Плановые показатели на следующий период</t>
  </si>
  <si>
    <t>Расходы на выполнение мероприятий по технологическому присоединению - всего</t>
  </si>
  <si>
    <t>в том числе:</t>
  </si>
  <si>
    <t>вспомогательные материалы</t>
  </si>
  <si>
    <t>энергия на хозяйственные нужды</t>
  </si>
  <si>
    <t>оплата труда</t>
  </si>
  <si>
    <t>отчисления на страховые взносы</t>
  </si>
  <si>
    <t>прочие расходы - всего</t>
  </si>
  <si>
    <t>из них:</t>
  </si>
  <si>
    <t>работы и услуги производственного характера</t>
  </si>
  <si>
    <t>налоги и сборы, уменьшающие налогооблагаемую базу на прибыль организаций</t>
  </si>
  <si>
    <t>работы и услуги непроизводственного характера - всего</t>
  </si>
  <si>
    <t>услуги связи</t>
  </si>
  <si>
    <t>расходы на охрану и пожарную безопасность</t>
  </si>
  <si>
    <t>расходы на информационное обслуживание, консультационные и юридические услуги</t>
  </si>
  <si>
    <t>плата за аренду имущества</t>
  </si>
  <si>
    <t>другие прочие расходы, связанные с производством и реализацией</t>
  </si>
  <si>
    <t>внереализационные расходы - всего</t>
  </si>
  <si>
    <t>расходы на услуги банков</t>
  </si>
  <si>
    <t>процент за пользование кредитом</t>
  </si>
  <si>
    <t>прочие обоснованные расходы</t>
  </si>
  <si>
    <t>денежные выплаты социального характера (по коллективному договору)</t>
  </si>
  <si>
    <t>Расходы на строительство объектов электросетевого хозяйства от существующих объектов электросетевого хозяйства до присоединяемых энергопринимающих устройств и (или) объектов электроэнергетики</t>
  </si>
  <si>
    <t>Выпадающие доходы (экономия средств)</t>
  </si>
  <si>
    <t>Итого (размер необходимой валовой выручки)</t>
  </si>
  <si>
    <t>РАСЧЕТ</t>
  </si>
  <si>
    <t>необходимой валовой выручки сетевой организации</t>
  </si>
  <si>
    <t>Приложение № 5</t>
  </si>
  <si>
    <t>Фактические расходы на строительство подстанций за 3 предыдущих года (тыс. рублей)</t>
  </si>
  <si>
    <t>Объем мощности, введенной в основные фонды за 3 предыдущих года (кВт)</t>
  </si>
  <si>
    <t>Строительство пунктов секционирования (распределенных пунктов)</t>
  </si>
  <si>
    <t>Строительство комплектных трансформаторных подстанций и распределительных трансформаторных подстанций с уровнем напряжения до 35 кВ</t>
  </si>
  <si>
    <t>Строительство центров питания и подстанций уровнем напряжения 35 кВ и выше</t>
  </si>
  <si>
    <t>ФАКТИЧЕСКИЕ СРЕДНИЕ ДАННЫЕ</t>
  </si>
  <si>
    <t>о присоединенных объемах максимальной мощности</t>
  </si>
  <si>
    <t>за 3 предыдущих года по каждому мероприятию</t>
  </si>
  <si>
    <t>Приложение № 6</t>
  </si>
  <si>
    <t>Расходы на строительство воздушных и кабельных линий электропередачи на i-м уровне напряжения, фактически построенных за последние 3 года (тыс. рублей)</t>
  </si>
  <si>
    <t>Длина воздушных и кабельных линий электропередачи на i-м уровне напряжения, фактически построенных за последние 3 года (км)</t>
  </si>
  <si>
    <t>Объем максимальной мощности, присоединенной путем строительства воздушных или кабельных линий за последние 3 года (кВт)</t>
  </si>
  <si>
    <t>Строительство кабельных линий электропередачи:</t>
  </si>
  <si>
    <t>0,4 кВ</t>
  </si>
  <si>
    <t>1 - 20 кВ</t>
  </si>
  <si>
    <t>35 кВ</t>
  </si>
  <si>
    <t>Строительство воздушных линий электропередачи:</t>
  </si>
  <si>
    <t>о длине линий электропередачи и об объемах максимальной</t>
  </si>
  <si>
    <t>мощности построенных объектов за 3 предыдущих года</t>
  </si>
  <si>
    <t>по каждому мероприятию</t>
  </si>
  <si>
    <t>Приложение № 7</t>
  </si>
  <si>
    <t>*Ставки платы С2,i,  С3,i и С4,i  за технологическое присоединение к электрическим сетям дифференцируются по виду используемого материала, способу выполнения работ, категориям потребителей, уровням напряжения и (или) объему присоединяемой максимальной мощности.</t>
  </si>
  <si>
    <t>&lt;*&gt; Согласно приложению 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тарифам.</t>
  </si>
  <si>
    <t>(тыс. рублей)</t>
  </si>
  <si>
    <t>ПАО "МРСК Сибири" - "Омскэнерго"</t>
  </si>
  <si>
    <t>филиал публичного акционерного общества "Межрегиональная распределительная компания Сибири" - "Омскэнерго"</t>
  </si>
  <si>
    <t>филиал ПАО "МРСК Сибири" - "Омскэнерго"</t>
  </si>
  <si>
    <t xml:space="preserve">644037, г. Омск, ул. Петра Некрасова, 1
</t>
  </si>
  <si>
    <t>Россия, 660021, г. Красноярск, ул. Бограда, д.144-а</t>
  </si>
  <si>
    <t>Моденов Сергей Николаевич</t>
  </si>
  <si>
    <t>mailto:omskenergo@om.mrsks.ru</t>
  </si>
  <si>
    <t>телефон приемной: (3812) 355-359</t>
  </si>
  <si>
    <t>факс (3812) 22-03-69</t>
  </si>
  <si>
    <t>до 670 кВт</t>
  </si>
  <si>
    <t>свыше 670 - 8900</t>
  </si>
  <si>
    <t>свыше 670 до 8900 кВт</t>
  </si>
  <si>
    <t>до 670</t>
  </si>
  <si>
    <t>св 670</t>
  </si>
  <si>
    <t>времен</t>
  </si>
  <si>
    <t>ВЛ 0,4 кВ для заявителей до 150 кВт</t>
  </si>
  <si>
    <t>ВЛ 6-10кВ для заявителей до 150 кВт</t>
  </si>
  <si>
    <t>КЛ 0,4кВ для заявителей до 150 кВт</t>
  </si>
  <si>
    <t>КД 6-10 кВ для заявителей до 150 кВт</t>
  </si>
  <si>
    <t>в ценах 2001 года</t>
  </si>
  <si>
    <t>(*) НВВ указана с учетом льготных категорий заявителей</t>
  </si>
  <si>
    <t xml:space="preserve">, </t>
  </si>
  <si>
    <t>на технологическое присоединение ПАО "МРСК Сибири" -"Омскэнерго" на 2016 год на уровне напряжения ниже 35 кВ, присоединяемой мощностью ниже 8900 кВт (*)</t>
  </si>
  <si>
    <t>РП 12 отходящих ячеек , руб./компл.</t>
  </si>
  <si>
    <t>РП 24 отходящих ячеек , руб./компл.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</si>
</sst>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#,##0.000"/>
    <numFmt numFmtId="165" formatCode="General_)"/>
    <numFmt numFmtId="166" formatCode="#,##0.0"/>
  </numFmts>
  <fonts count="23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"/>
      <color theme="1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3"/>
      <color theme="10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Helv"/>
      <charset val="204"/>
    </font>
    <font>
      <b/>
      <sz val="14"/>
      <name val="Franklin Gothic Medium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Helv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b/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</borders>
  <cellStyleXfs count="38">
    <xf numFmtId="0" fontId="0" fillId="0" borderId="0"/>
    <xf numFmtId="0" fontId="5" fillId="0" borderId="0"/>
    <xf numFmtId="0" fontId="11" fillId="0" borderId="0" applyNumberFormat="0" applyFill="0" applyBorder="0" applyAlignment="0" applyProtection="0"/>
    <xf numFmtId="44" fontId="5" fillId="0" borderId="0" applyFont="0" applyFill="0" applyBorder="0" applyAlignment="0" applyProtection="0"/>
    <xf numFmtId="0" fontId="16" fillId="0" borderId="0" applyBorder="0">
      <alignment horizontal="center" vertical="center" wrapText="1"/>
    </xf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5" fillId="0" borderId="0"/>
    <xf numFmtId="0" fontId="17" fillId="0" borderId="0"/>
    <xf numFmtId="0" fontId="14" fillId="0" borderId="0"/>
    <xf numFmtId="0" fontId="18" fillId="0" borderId="0"/>
    <xf numFmtId="0" fontId="14" fillId="0" borderId="0"/>
    <xf numFmtId="0" fontId="14" fillId="0" borderId="0"/>
    <xf numFmtId="0" fontId="17" fillId="0" borderId="0"/>
    <xf numFmtId="0" fontId="18" fillId="0" borderId="0"/>
    <xf numFmtId="0" fontId="14" fillId="0" borderId="0"/>
    <xf numFmtId="9" fontId="5" fillId="0" borderId="0" applyFont="0" applyFill="0" applyBorder="0" applyAlignment="0" applyProtection="0"/>
    <xf numFmtId="0" fontId="19" fillId="0" borderId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9" fillId="0" borderId="0"/>
    <xf numFmtId="0" fontId="19" fillId="0" borderId="0"/>
    <xf numFmtId="165" fontId="21" fillId="0" borderId="22">
      <protection locked="0"/>
    </xf>
    <xf numFmtId="165" fontId="22" fillId="2" borderId="22"/>
    <xf numFmtId="0" fontId="14" fillId="0" borderId="0"/>
    <xf numFmtId="0" fontId="14" fillId="0" borderId="0"/>
    <xf numFmtId="0" fontId="5" fillId="0" borderId="0" applyFont="0" applyFill="0" applyBorder="0" applyProtection="0">
      <alignment horizontal="center" vertical="center" wrapText="1"/>
    </xf>
    <xf numFmtId="0" fontId="5" fillId="0" borderId="0" applyNumberFormat="0" applyFont="0" applyFill="0" applyBorder="0" applyProtection="0">
      <alignment horizontal="justify" vertical="center" wrapText="1"/>
    </xf>
    <xf numFmtId="166" fontId="5" fillId="0" borderId="2" applyFont="0" applyFill="0" applyBorder="0" applyProtection="0">
      <alignment horizontal="center" vertical="center"/>
    </xf>
  </cellStyleXfs>
  <cellXfs count="8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 indent="15"/>
    </xf>
    <xf numFmtId="0" fontId="4" fillId="0" borderId="0" xfId="0" applyFont="1" applyAlignment="1">
      <alignment horizontal="left" vertical="center" indent="7"/>
    </xf>
    <xf numFmtId="0" fontId="6" fillId="0" borderId="0" xfId="1" applyFont="1" applyBorder="1" applyAlignment="1">
      <alignment horizontal="left"/>
    </xf>
    <xf numFmtId="0" fontId="6" fillId="0" borderId="0" xfId="1" applyFont="1" applyBorder="1" applyAlignment="1">
      <alignment vertical="top" wrapText="1"/>
    </xf>
    <xf numFmtId="0" fontId="6" fillId="0" borderId="0" xfId="1" applyFont="1" applyBorder="1" applyAlignment="1">
      <alignment horizontal="left"/>
    </xf>
    <xf numFmtId="0" fontId="7" fillId="0" borderId="0" xfId="1" applyFont="1" applyBorder="1" applyAlignment="1">
      <alignment horizontal="left"/>
    </xf>
    <xf numFmtId="0" fontId="7" fillId="0" borderId="0" xfId="1" applyFont="1" applyBorder="1" applyAlignment="1">
      <alignment horizontal="left"/>
    </xf>
    <xf numFmtId="0" fontId="10" fillId="0" borderId="2" xfId="0" applyFont="1" applyBorder="1" applyAlignment="1">
      <alignment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9" fillId="0" borderId="0" xfId="0" applyFont="1"/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8" fillId="0" borderId="8" xfId="0" applyFont="1" applyBorder="1" applyAlignment="1">
      <alignment horizontal="left" vertical="center" wrapText="1" indent="2"/>
    </xf>
    <xf numFmtId="0" fontId="8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8" xfId="0" applyFont="1" applyBorder="1" applyAlignment="1">
      <alignment horizontal="left" vertical="center" wrapText="1" indent="2"/>
    </xf>
    <xf numFmtId="0" fontId="10" fillId="0" borderId="8" xfId="0" applyFont="1" applyBorder="1" applyAlignment="1">
      <alignment horizontal="left" vertical="center" wrapText="1" indent="4"/>
    </xf>
    <xf numFmtId="0" fontId="10" fillId="0" borderId="8" xfId="0" applyFont="1" applyBorder="1" applyAlignment="1">
      <alignment horizontal="left" vertical="center" wrapText="1" indent="6"/>
    </xf>
    <xf numFmtId="0" fontId="9" fillId="0" borderId="0" xfId="0" applyFont="1" applyAlignment="1">
      <alignment horizontal="right"/>
    </xf>
    <xf numFmtId="0" fontId="10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" fontId="10" fillId="0" borderId="2" xfId="0" applyNumberFormat="1" applyFont="1" applyBorder="1"/>
    <xf numFmtId="4" fontId="10" fillId="0" borderId="2" xfId="0" applyNumberFormat="1" applyFont="1" applyBorder="1" applyAlignment="1">
      <alignment wrapText="1"/>
    </xf>
    <xf numFmtId="4" fontId="8" fillId="0" borderId="8" xfId="0" applyNumberFormat="1" applyFont="1" applyBorder="1" applyAlignment="1">
      <alignment vertical="center" wrapText="1"/>
    </xf>
    <xf numFmtId="2" fontId="8" fillId="0" borderId="8" xfId="0" applyNumberFormat="1" applyFont="1" applyBorder="1" applyAlignment="1">
      <alignment horizontal="left" vertical="center" wrapText="1" indent="2"/>
    </xf>
    <xf numFmtId="4" fontId="8" fillId="0" borderId="8" xfId="0" applyNumberFormat="1" applyFont="1" applyBorder="1" applyAlignment="1">
      <alignment horizontal="right" vertical="center" wrapText="1" indent="2"/>
    </xf>
    <xf numFmtId="4" fontId="10" fillId="0" borderId="8" xfId="0" applyNumberFormat="1" applyFont="1" applyBorder="1" applyAlignment="1">
      <alignment vertical="center" wrapText="1"/>
    </xf>
    <xf numFmtId="3" fontId="10" fillId="0" borderId="8" xfId="0" applyNumberFormat="1" applyFont="1" applyBorder="1" applyAlignment="1">
      <alignment vertical="center" wrapText="1"/>
    </xf>
    <xf numFmtId="1" fontId="10" fillId="0" borderId="8" xfId="0" applyNumberFormat="1" applyFont="1" applyBorder="1" applyAlignment="1">
      <alignment vertical="center" wrapText="1"/>
    </xf>
    <xf numFmtId="4" fontId="8" fillId="0" borderId="8" xfId="0" applyNumberFormat="1" applyFont="1" applyBorder="1" applyAlignment="1">
      <alignment horizontal="left" vertical="center" wrapText="1" indent="2"/>
    </xf>
    <xf numFmtId="0" fontId="3" fillId="0" borderId="0" xfId="0" applyFont="1"/>
    <xf numFmtId="0" fontId="12" fillId="0" borderId="0" xfId="2" applyFont="1"/>
    <xf numFmtId="0" fontId="3" fillId="0" borderId="0" xfId="0" applyFont="1" applyAlignment="1">
      <alignment horizontal="left" vertical="center" indent="7"/>
    </xf>
    <xf numFmtId="0" fontId="13" fillId="0" borderId="0" xfId="0" applyFont="1"/>
    <xf numFmtId="164" fontId="10" fillId="0" borderId="8" xfId="0" applyNumberFormat="1" applyFont="1" applyBorder="1" applyAlignment="1">
      <alignment vertical="center" wrapText="1"/>
    </xf>
    <xf numFmtId="0" fontId="6" fillId="0" borderId="0" xfId="1" applyFont="1" applyBorder="1" applyAlignment="1">
      <alignment horizontal="left" vertical="top" wrapText="1"/>
    </xf>
    <xf numFmtId="4" fontId="10" fillId="0" borderId="10" xfId="0" applyNumberFormat="1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</cellXfs>
  <cellStyles count="38">
    <cellStyle name="_12 пункт МУ №277" xfId="24"/>
    <cellStyle name="_2009 предложения РЭК в ФСТ" xfId="25"/>
    <cellStyle name="_Анализ платы ТП по 2008г" xfId="26"/>
    <cellStyle name="_Копия Предельный тариф на передачу 2008  по предложениям ЦО 1" xfId="27"/>
    <cellStyle name="_Тарифы 2009 на согласование" xfId="28"/>
    <cellStyle name="_ФЗП АК и Связи 2009 год (ММТС на ур. пож мин. факт инд. 2 кв.)" xfId="29"/>
    <cellStyle name="_формат по RAB" xfId="30"/>
    <cellStyle name="Беззащитный" xfId="31"/>
    <cellStyle name="Гиперссылка" xfId="2" builtinId="8"/>
    <cellStyle name="Денежный 2" xfId="3"/>
    <cellStyle name="Заголовок" xfId="4"/>
    <cellStyle name="Защитный" xfId="32"/>
    <cellStyle name="Обычный" xfId="0" builtinId="0"/>
    <cellStyle name="Обычный 2" xfId="1"/>
    <cellStyle name="Обычный 2 2" xfId="5"/>
    <cellStyle name="Обычный 2 2 2" xfId="6"/>
    <cellStyle name="Обычный 2 2 3" xfId="7"/>
    <cellStyle name="Обычный 2 2 3 2" xfId="8"/>
    <cellStyle name="Обычный 3" xfId="9"/>
    <cellStyle name="Обычный 3 17" xfId="10"/>
    <cellStyle name="Обычный 3 2" xfId="11"/>
    <cellStyle name="Обычный 3 2 2" xfId="12"/>
    <cellStyle name="Обычный 3 21" xfId="13"/>
    <cellStyle name="Обычный 3 3" xfId="33"/>
    <cellStyle name="Обычный 4" xfId="14"/>
    <cellStyle name="Обычный 5" xfId="15"/>
    <cellStyle name="Обычный 6" xfId="16"/>
    <cellStyle name="Обычный 7" xfId="17"/>
    <cellStyle name="Обычный 7 2" xfId="34"/>
    <cellStyle name="Обычный 8" xfId="18"/>
    <cellStyle name="Обычный 9" xfId="19"/>
    <cellStyle name="По центру с переносом" xfId="35"/>
    <cellStyle name="По ширине с переносом" xfId="36"/>
    <cellStyle name="Процентный 2" xfId="20"/>
    <cellStyle name="Стиль 1" xfId="21"/>
    <cellStyle name="Финансовый 2" xfId="22"/>
    <cellStyle name="Финансовый 2 2" xfId="23"/>
    <cellStyle name="Цифры по центру с десятыми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ozh\&#1056;&#1072;&#1073;&#1086;&#1095;&#1080;&#1081;%20&#1089;&#1090;&#1086;&#1083;\&#1053;&#1086;&#1074;&#1072;&#1103;%20&#1087;&#1072;&#1087;&#1082;&#1072;%20(2)\PLAN\&#1056;&#1072;&#1089;&#1095;&#1077;&#1090;%20&#1090;&#1072;&#1088;&#1080;&#1092;&#1086;&#1074;%20&#1085;&#1072;%202003%20&#1075;\WINDOWS\Temporary%20Internet%20Files\Content.IE5\Z8CDCF3W\C&#1077;&#1090;_&#1041;&#1055;_002_02_(15_33)_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upinaEA/Documents/&#1050;&#1091;&#1087;&#1080;&#1085;&#1072;/&#1086;&#1090;&#1095;&#1077;&#1090;&#1099;/&#1086;&#1090;&#1095;&#1077;&#1090;%202012/&#1090;&#1077;&#1093;&#1087;&#1088;&#1080;&#1089;&#1086;&#1077;&#1076;&#1080;&#1085;&#1077;&#1085;&#1080;&#1077;/&#1058;&#1077;&#1093;&#1087;&#1088;&#1080;&#1089;&#1086;&#1077;&#1076;&#1080;&#1085;&#1077;&#1085;&#1080;&#1077;/&#1060;&#1086;&#1088;&#1084;&#1072;%20&#1087;&#1086;%20&#1058;&#1055;%20&#1087;&#1088;&#1080;%20&#1085;&#1072;&#1083;&#1080;&#1095;&#1080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chernova\&#1052;&#1086;&#1080;%20&#1076;&#1086;&#1082;&#1091;&#1084;&#1077;&#1085;&#1090;&#1099;\Chernova\&#1056;&#1057;&#1050;\Alex\My%20doc\&#1058;&#1040;&#1056;&#1048;&#1060;&#1067;_\&#1090;&#1072;&#1088;&#1080;&#1092;&#1099;%202006&#1075;\&#1087;&#1077;&#1088;&#1077;&#1076;&#1072;&#1095;&#1072;\&#1071;\&#1040;&#1085;&#1072;&#1083;&#1080;&#1079;%20&#1069;&#1082;&#1087;&#1077;&#1088;&#1090;&#1080;&#1079;&#1072;%20&#1076;&#1083;&#1103;%20&#1040;&#1050;%20&#1087;&#1086;&#1089;&#1083;&#1077;&#1076;&#1085;&#1103;&#110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dko\&#1054;&#1073;&#1084;&#1077;&#1085;\&#1040;&#1085;&#1072;&#1090;_&#1088;\&#1058;&#1072;&#1088;&#1080;&#1092;_2006\&#1090;&#1072;&#1073;&#1083;_&#1084;&#1077;&#1090;_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6EA9~1/AppData/Local/Temp/Rar$DI00.738/&#1058;&#1088;&#1091;&#1076;&#1086;&#1079;&#1072;&#1090;&#1088;&#1072;&#1090;&#1099;%20&#1044;&#1059;&#1055;201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95;&#1077;&#1090;%20&#1087;&#1083;&#1072;&#1090;&#1099;%20&#1079;&#1072;%20&#1058;&#1055;%20(&#1089;%20&#1080;&#1085;&#1074;&#1077;&#1089;&#1090;&#1080;&#1094;&#1080;&#1103;&#1084;&#1080;%20%20&#1087;&#1086;&#1089;&#1090;&#1086;&#1103;&#1085;&#1085;&#1072;&#1103;%20&#1089;&#1093;&#1077;&#1084;&#1072;%20&#1076;&#1086;%20670%20&#1082;&#1042;&#1090;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95;&#1077;&#1090;%20&#1087;&#1083;&#1072;&#1090;&#1099;%20&#1079;&#1072;%20&#1058;&#1055;%20&#1089;%20&#1080;&#1085;&#1074;&#1077;&#1089;&#1090;&#1080;&#1094;&#1080;&#1103;&#1084;&#1080;%20%20(%20&#1089;&#1074;.%20670%20&#1082;&#1042;&#1090;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95;&#1077;&#1090;%20&#1087;&#1083;&#1072;&#1090;&#1099;%20&#1087;&#1086;%20&#1074;&#1088;&#1077;&#1084;&#1077;&#1085;&#1085;&#1086;&#1081;%20&#1089;&#1093;&#1077;&#1084;&#1077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&#1092;&#1072;&#1082;&#1090;%20&#1087;&#1086;%20&#1074;&#1080;&#1076;&#1072;&#1084;%20&#1088;&#1072;&#1073;&#1086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-15"/>
      <sheetName val="П-15-с"/>
      <sheetName val="П-16"/>
      <sheetName val="П-16-с"/>
      <sheetName val="(т)П-17"/>
      <sheetName val="( )П-18"/>
      <sheetName val="П-19"/>
      <sheetName val="П-20"/>
      <sheetName val="УЗ-21"/>
      <sheetName val="УЗ-22"/>
      <sheetName val="УЗ-23"/>
      <sheetName val="УЗ-24"/>
      <sheetName val="УЗ-25-"/>
      <sheetName val="УЗ-26"/>
      <sheetName val="УЗ-27"/>
      <sheetName val="УП-28"/>
      <sheetName val="УП-29"/>
      <sheetName val="УП-30"/>
      <sheetName val="УП-31"/>
      <sheetName val="УП-32"/>
      <sheetName val="УП-33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. 1"/>
      <sheetName val=" фин рез"/>
      <sheetName val="факторный анализ фин рез (2)"/>
      <sheetName val="прибыль"/>
      <sheetName val="опись"/>
      <sheetName val="Лист1"/>
      <sheetName val="Лист2"/>
      <sheetName val="расчет инвестиц на одно присоед"/>
      <sheetName val="Форма по ТП при наличии"/>
    </sheetNames>
    <definedNames>
      <definedName name="CompOt" refersTo="#ССЫЛКА!"/>
      <definedName name="CompRas" refersTo="#ССЫЛКА!"/>
      <definedName name="ew" refersTo="#ССЫЛКА!"/>
      <definedName name="fg" refersTo="#ССЫЛКА!"/>
      <definedName name="k" refersTo="#ССЫЛКА!"/>
      <definedName name="в23ё" refersTo="#ССЫЛКА!"/>
      <definedName name="вв" refersTo="#ССЫЛКА!"/>
      <definedName name="й" refersTo="#ССЫЛКА!"/>
      <definedName name="йй" refersTo="#ССЫЛКА!"/>
      <definedName name="ке" refersTo="#ССЫЛКА!"/>
      <definedName name="мым" refersTo="#ССЫЛКА!"/>
      <definedName name="с" refersTo="#ССЫЛКА!"/>
      <definedName name="сс" refersTo="#ССЫЛКА!"/>
      <definedName name="сссс" refersTo="#ССЫЛКА!"/>
      <definedName name="ссы" refersTo="#ССЫЛКА!"/>
      <definedName name="у" refersTo="#ССЫЛКА!"/>
      <definedName name="УФ" refersTo="#ССЫЛКА!"/>
      <definedName name="ц" refersTo="#ССЫЛКА!"/>
      <definedName name="цу" refersTo="#ССЫЛКА!"/>
      <definedName name="цуа" refersTo="#ССЫЛКА!"/>
      <definedName name="ыв" refersTo="#ССЫЛКА!"/>
      <definedName name="ыыыы" refersTo="#ССЫЛКА!"/>
    </definedNames>
    <sheetDataSet>
      <sheetData sheetId="0">
        <row r="8">
          <cell r="D8">
            <v>6342.3821799999996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кспертиза"/>
      <sheetName val="п1.3."/>
      <sheetName val="п1.4."/>
      <sheetName val="мощн"/>
      <sheetName val="п1.5."/>
      <sheetName val="п 1.6."/>
      <sheetName val="амортиз по напряж."/>
      <sheetName val="п1.15."/>
      <sheetName val="проч"/>
      <sheetName val="п1.17."/>
      <sheetName val="п1.21.3"/>
      <sheetName val="п1.24. по 49-э 8"/>
      <sheetName val="распределение нвв"/>
      <sheetName val="п1.25."/>
      <sheetName val="расчет тарифов"/>
      <sheetName val="п2.2."/>
      <sheetName val="тар"/>
      <sheetName val="т1.15(смета8а)"/>
      <sheetName val="Справочники"/>
      <sheetName val="Исходные"/>
      <sheetName val="Производство электроэнерги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 1.1.1"/>
      <sheetName val="П 1.1.2"/>
      <sheetName val="П 1.2.1"/>
      <sheetName val="П 1.2.2"/>
      <sheetName val="П 1.3"/>
      <sheetName val="П 1.4"/>
      <sheetName val="П 1.5"/>
      <sheetName val="Лист1 (2)"/>
      <sheetName val="П 1.6"/>
      <sheetName val="по1.6(сп)"/>
      <sheetName val="П 1.7"/>
      <sheetName val="П 1.8"/>
      <sheetName val="П 1.9"/>
      <sheetName val="П 1.10"/>
      <sheetName val="П 1.11"/>
      <sheetName val="П 1.12"/>
      <sheetName val="П 1.13"/>
      <sheetName val="П 1.14"/>
      <sheetName val="П 1.23"/>
      <sheetName val="аб_плата"/>
      <sheetName val="Трансп_ЭЭ"/>
      <sheetName val="П 1.16 (ФОТ)"/>
      <sheetName val="расх(почтамт)"/>
      <sheetName val="т1.15(смета8а)"/>
      <sheetName val="Прибыл"/>
      <sheetName val="расч_тар"/>
      <sheetName val="тар"/>
      <sheetName val="тт127"/>
      <sheetName val="П 1.15"/>
      <sheetName val="П 1.16"/>
      <sheetName val="выпад"/>
      <sheetName val="П 1.17"/>
      <sheetName val="П 1.17.1"/>
      <sheetName val="П 1.18"/>
      <sheetName val="П1.18.1"/>
      <sheetName val="П 1.18.2"/>
      <sheetName val="П 1.19"/>
      <sheetName val="П 1.19.1"/>
      <sheetName val="П 1.19.2"/>
      <sheetName val="П 1.20"/>
      <sheetName val="П 1.20.1"/>
      <sheetName val="П 1.20.2"/>
      <sheetName val="П 1.20.3"/>
      <sheetName val="П 1.20.4"/>
      <sheetName val="П 1.21"/>
      <sheetName val="П 1.21.1"/>
      <sheetName val="П 1.21.2"/>
      <sheetName val="П 1.21.3"/>
      <sheetName val="П 1.21.4"/>
      <sheetName val="П 1.22"/>
      <sheetName val="П 1.24"/>
      <sheetName val="П 1.24.1"/>
      <sheetName val="П 1.25"/>
      <sheetName val="П 1.26"/>
      <sheetName val="П 1.27"/>
      <sheetName val="П 1.28"/>
      <sheetName val="П 1.28.1"/>
      <sheetName val="П 1.28.2"/>
      <sheetName val="П 1.28.3"/>
      <sheetName val="П 1.29"/>
      <sheetName val="Лист13"/>
      <sheetName val="Справочники"/>
      <sheetName val="ИТ-бюджет"/>
      <sheetName val="Вводные данные систем"/>
      <sheetName val="База по сделкам"/>
      <sheetName val="ИТОГИ  по Н,Р,Э,Q"/>
      <sheetName val="Заголовок"/>
      <sheetName val="эл ст"/>
      <sheetName val="2002(v1)"/>
      <sheetName val="1.11"/>
      <sheetName val="Настройки"/>
      <sheetName val="Исходные"/>
      <sheetName val="FST5"/>
      <sheetName val="табл_мет_1"/>
      <sheetName val="1997"/>
      <sheetName val="1998"/>
      <sheetName val="Исходник"/>
      <sheetName val="штат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.5 ДПРиТП"/>
      <sheetName val="кальк без ростех"/>
      <sheetName val="кальк полная"/>
      <sheetName val="расчет тарифов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из стандартизир став"/>
      <sheetName val="анализ за 1 квт"/>
      <sheetName val="Приложение 5"/>
      <sheetName val="кальк полная "/>
      <sheetName val="кальк полная  (2)"/>
      <sheetName val="расчет стоим работ "/>
      <sheetName val="расчет инвестиц на одно присоед"/>
      <sheetName val="расчет расходов на сод ат"/>
      <sheetName val="Авто "/>
      <sheetName val="программа"/>
      <sheetName val="расчет НВВ"/>
      <sheetName val="расчет выпадающих  свод"/>
      <sheetName val="Лист1"/>
      <sheetName val="кальк на 1 заявку "/>
      <sheetName val="расчет выпадающих"/>
      <sheetName val="Лист2"/>
      <sheetName val="Опись общ"/>
      <sheetName val="том 1"/>
      <sheetName val="том 2"/>
      <sheetName val="том 3"/>
      <sheetName val="том 4 "/>
      <sheetName val="том 5"/>
    </sheetNames>
    <sheetDataSet>
      <sheetData sheetId="0"/>
      <sheetData sheetId="1"/>
      <sheetData sheetId="2">
        <row r="89">
          <cell r="H89" t="str">
            <v>в ценах 2001 года</v>
          </cell>
        </row>
        <row r="91">
          <cell r="B91" t="str">
            <v>Строительство одноцепной ВЛ-0,4кВ с применением СИП-4х25</v>
          </cell>
          <cell r="H91">
            <v>178486</v>
          </cell>
        </row>
        <row r="92">
          <cell r="B92" t="str">
            <v>Строительство одноцепной ВЛ-0,4кВ с применением СИП-4х35</v>
          </cell>
          <cell r="H92">
            <v>187146</v>
          </cell>
        </row>
        <row r="93">
          <cell r="B93" t="str">
            <v>Строительство одноцепной ВЛ-0,4кВ с применением СИП-4х50</v>
          </cell>
          <cell r="H93">
            <v>196552</v>
          </cell>
        </row>
        <row r="94">
          <cell r="B94" t="str">
            <v>Строительство одноцепной ВЛ-0,4кВ с применением СИП-4х70</v>
          </cell>
          <cell r="H94">
            <v>213703</v>
          </cell>
        </row>
        <row r="95">
          <cell r="B95" t="str">
            <v>Строительство одноцепной ВЛ-0,4кВ с применением СИП-4х95</v>
          </cell>
          <cell r="H95">
            <v>232471</v>
          </cell>
        </row>
        <row r="96">
          <cell r="B96" t="str">
            <v>Строительство одноцепной ВЛ-0,4кВ с применением СИП-4х120</v>
          </cell>
          <cell r="H96">
            <v>249346</v>
          </cell>
        </row>
        <row r="97">
          <cell r="B97" t="str">
            <v>ВЛ-0,4кВ совместной подвеской СИП-4х25 мм2</v>
          </cell>
          <cell r="H97">
            <v>39473</v>
          </cell>
        </row>
        <row r="98">
          <cell r="B98" t="str">
            <v>ВЛ-0,4кВ совместной подвеской СИП-4х35 мм2</v>
          </cell>
          <cell r="H98">
            <v>48017</v>
          </cell>
        </row>
        <row r="99">
          <cell r="B99" t="str">
            <v>ВЛ-0,4кВ совместной подвеской СИП-4х50 мм2</v>
          </cell>
          <cell r="H99">
            <v>58111</v>
          </cell>
        </row>
        <row r="100">
          <cell r="B100" t="str">
            <v>ВЛ-0,4кВ совместной подвеской СИП-4х70 мм2</v>
          </cell>
          <cell r="H100">
            <v>74806</v>
          </cell>
        </row>
        <row r="101">
          <cell r="B101" t="str">
            <v>ВЛ-0,4кВ совместной подвеской СИП-4х95 мм2</v>
          </cell>
          <cell r="H101">
            <v>93723</v>
          </cell>
        </row>
        <row r="102">
          <cell r="B102" t="str">
            <v>ВЛ-0,4кВ совместной подвеской СИП-4х120 мм2</v>
          </cell>
          <cell r="H102">
            <v>111166</v>
          </cell>
        </row>
        <row r="103">
          <cell r="B103" t="str">
            <v>С2i (150кВт) Стандаризированная тарифная ставка на покрытие расходов на строительство воздушных линий электропередачи в расчете на 1 км линии для Заявителей, осуществляющих технологическое присоединение своих энергопринимающих устройств максимальной мощностью не более 150 кВт</v>
          </cell>
          <cell r="H103" t="str">
            <v>в ценах 2001 года</v>
          </cell>
        </row>
        <row r="104">
          <cell r="B104" t="str">
            <v>Строительство одноцепной ВЛ-0,4кВ с применением СИП-4х25</v>
          </cell>
          <cell r="H104">
            <v>89243</v>
          </cell>
        </row>
        <row r="105">
          <cell r="B105" t="str">
            <v>Строительство одноцепной ВЛ-0,4кВ с применением СИП-4х35</v>
          </cell>
          <cell r="H105">
            <v>93573</v>
          </cell>
        </row>
        <row r="106">
          <cell r="B106" t="str">
            <v>Строительство одноцепной ВЛ-0,4кВ с применением СИП-4х50</v>
          </cell>
          <cell r="H106">
            <v>98276</v>
          </cell>
        </row>
        <row r="107">
          <cell r="B107" t="str">
            <v>Строительство одноцепной ВЛ-0,4кВ с применением СИП-4х70</v>
          </cell>
          <cell r="H107">
            <v>106851.5</v>
          </cell>
        </row>
        <row r="108">
          <cell r="B108" t="str">
            <v>Строительство одноцепной ВЛ-0,4кВ с применением СИП-4х95</v>
          </cell>
          <cell r="H108">
            <v>116235.5</v>
          </cell>
        </row>
        <row r="109">
          <cell r="B109" t="str">
            <v>Строительство одноцепной ВЛ-0,4кВ с применением СИП-4х120</v>
          </cell>
          <cell r="H109">
            <v>124673</v>
          </cell>
        </row>
        <row r="110">
          <cell r="B110" t="str">
            <v>ВЛ-0,4кВ совместной подвеской СИП-4х25 мм2</v>
          </cell>
          <cell r="H110">
            <v>19736.5</v>
          </cell>
        </row>
        <row r="111">
          <cell r="B111" t="str">
            <v>ВЛ-0,4кВ совместной подвеской СИП-4х35 мм2</v>
          </cell>
          <cell r="H111">
            <v>24008.5</v>
          </cell>
        </row>
        <row r="112">
          <cell r="B112" t="str">
            <v>ВЛ-0,4кВ совместной подвеской СИП-4х50 мм2</v>
          </cell>
          <cell r="H112">
            <v>29055.5</v>
          </cell>
        </row>
        <row r="113">
          <cell r="B113" t="str">
            <v>ВЛ-0,4кВ совместной подвеской СИП-4х70 мм2</v>
          </cell>
          <cell r="H113">
            <v>37403</v>
          </cell>
        </row>
        <row r="114">
          <cell r="B114" t="str">
            <v>ВЛ-0,4кВ совместной подвеской СИП-4х95 мм2</v>
          </cell>
          <cell r="H114">
            <v>46861.5</v>
          </cell>
        </row>
        <row r="115">
          <cell r="B115" t="str">
            <v>ВЛ-0,4кВ совместной подвеской СИП-4х120 мм2</v>
          </cell>
          <cell r="H115">
            <v>55583</v>
          </cell>
        </row>
        <row r="118">
          <cell r="B118" t="str">
            <v>Строительство КЛ-0,4кВ с применением ААБ2Л-4х35</v>
          </cell>
          <cell r="H118">
            <v>197118</v>
          </cell>
        </row>
        <row r="119">
          <cell r="B119" t="str">
            <v>Строительство КЛ-0,4кВ с применением ААБ2Л-4х70</v>
          </cell>
          <cell r="H119">
            <v>217292</v>
          </cell>
        </row>
        <row r="120">
          <cell r="B120" t="str">
            <v>Строительство КЛ-0,4кВ с применением ААБ2Л-4х95</v>
          </cell>
          <cell r="H120">
            <v>246376</v>
          </cell>
        </row>
        <row r="121">
          <cell r="B121" t="str">
            <v>Строительство КЛ-0,4кВ с применением ААШВ-4х35</v>
          </cell>
          <cell r="H121">
            <v>187453</v>
          </cell>
        </row>
        <row r="122">
          <cell r="B122" t="str">
            <v>Строительство КЛ-0,4кВ с применением ААШВ-4х50</v>
          </cell>
          <cell r="H122">
            <v>194956</v>
          </cell>
        </row>
        <row r="123">
          <cell r="B123" t="str">
            <v>Строительство КЛ-0,4кВ с применением ААШВ-4х70</v>
          </cell>
          <cell r="H123">
            <v>212706</v>
          </cell>
        </row>
        <row r="124">
          <cell r="B124" t="str">
            <v>Строительство КЛ-0,4кВ с применением ААШВ-4х95</v>
          </cell>
          <cell r="H124">
            <v>233444</v>
          </cell>
        </row>
        <row r="125">
          <cell r="B125" t="str">
            <v>Строительство КЛ-0,4кВ с применением АВББШВ-4х10</v>
          </cell>
          <cell r="H125">
            <v>158259</v>
          </cell>
        </row>
        <row r="126">
          <cell r="B126" t="str">
            <v>Строительство КЛ-0,4кВ с применением АВББШВ-4х35</v>
          </cell>
          <cell r="H126">
            <v>172839</v>
          </cell>
        </row>
        <row r="127">
          <cell r="B127" t="str">
            <v>Строительство КЛ-0,4кВ с применением АВББШВ-4х50</v>
          </cell>
          <cell r="H127">
            <v>182990</v>
          </cell>
        </row>
        <row r="128">
          <cell r="B128" t="str">
            <v>Строительство КЛ-0,4кВ с применением АВББШВ-4х70</v>
          </cell>
          <cell r="H128">
            <v>188846</v>
          </cell>
        </row>
        <row r="129">
          <cell r="B129" t="str">
            <v>Строительство КЛ-0,4кВ с применением АВББШВ-4х95</v>
          </cell>
          <cell r="H129">
            <v>205936</v>
          </cell>
        </row>
        <row r="130">
          <cell r="B130" t="str">
            <v>Строительство КЛ-0,4кВ с применением АВББШВ-4х120</v>
          </cell>
          <cell r="H130">
            <v>220330</v>
          </cell>
        </row>
        <row r="131">
          <cell r="B131" t="str">
            <v>Строительство КЛ-0,4кВ с применением АВББШВ-4х150</v>
          </cell>
          <cell r="H131">
            <v>240054</v>
          </cell>
        </row>
        <row r="132">
          <cell r="B132" t="str">
            <v>Строительство КЛ-0,4кВ с применением АВББШВ-4х185</v>
          </cell>
          <cell r="H132">
            <v>245913</v>
          </cell>
        </row>
        <row r="133">
          <cell r="B133" t="str">
            <v>Строительство КЛ-0,4кВ с применением АВББШВ-4х240</v>
          </cell>
          <cell r="H133">
            <v>260545</v>
          </cell>
        </row>
        <row r="134">
          <cell r="B134" t="str">
            <v>Строительство двух КЛ-0,4кВ с применением АВББШВ-4х50</v>
          </cell>
          <cell r="H134">
            <v>261017</v>
          </cell>
        </row>
        <row r="135">
          <cell r="B135" t="str">
            <v>Строительство двух КЛ-0,4кВ с применением АВББШВ-4х70</v>
          </cell>
          <cell r="H135">
            <v>267823</v>
          </cell>
        </row>
        <row r="136">
          <cell r="B136" t="str">
            <v>Строительство двух КЛ-0,4кВ с применением АВББШВ-4х95</v>
          </cell>
          <cell r="H136">
            <v>289547</v>
          </cell>
        </row>
        <row r="137">
          <cell r="B137" t="str">
            <v xml:space="preserve">Строительство двух КЛ-0,4кВ с применением АВББШВ-4х150 </v>
          </cell>
          <cell r="H137">
            <v>450933</v>
          </cell>
        </row>
        <row r="138">
          <cell r="B138" t="str">
            <v xml:space="preserve">Строительство двух КЛ-0,4кВ с применением АВББШВ-4х185  </v>
          </cell>
          <cell r="H138">
            <v>462847</v>
          </cell>
        </row>
        <row r="139">
          <cell r="B139" t="str">
            <v>Строительство двух КЛ-0,4кВ с применением АВББШВ-4х240</v>
          </cell>
          <cell r="H139">
            <v>504531</v>
          </cell>
        </row>
        <row r="140">
          <cell r="B140" t="str">
            <v>Строительство КЛ-0,4 кВ с применением АПвБбШп 4х70</v>
          </cell>
          <cell r="H140">
            <v>213983</v>
          </cell>
        </row>
        <row r="141">
          <cell r="B141" t="str">
            <v>Строительство КЛ-0,4 кВ с применением АПвБбШп 4х120</v>
          </cell>
          <cell r="H141">
            <v>248495</v>
          </cell>
        </row>
        <row r="142">
          <cell r="B142" t="str">
            <v>Строительство КЛ-0,4 кВ с применением АПвБбШп 4х240</v>
          </cell>
          <cell r="H142">
            <v>324348</v>
          </cell>
        </row>
        <row r="143">
          <cell r="B143" t="str">
            <v>Прокладка КЛ-0,4 кВ методом ГНБ</v>
          </cell>
          <cell r="H143">
            <v>1136633</v>
          </cell>
        </row>
        <row r="144">
          <cell r="B144" t="str">
            <v>С3i (150кВт) Стандартизированная тарифная ставка на покрытие расходов  на строительство кабельных линий электропередачи в расчете на 1 км линии для Заявителей, осуществляющих технологическое присоединение своих энергопринимающих устройств максимальной мощностью не более 150 кВт</v>
          </cell>
        </row>
        <row r="145">
          <cell r="B145" t="str">
            <v>Строительство КЛ-0,4кВ с применением ААБ2Л-4х35</v>
          </cell>
          <cell r="H145">
            <v>98559</v>
          </cell>
        </row>
        <row r="146">
          <cell r="B146" t="str">
            <v>Строительство КЛ-0,4кВ с применением ААБ2Л-4х70</v>
          </cell>
          <cell r="H146">
            <v>108646</v>
          </cell>
        </row>
        <row r="147">
          <cell r="B147" t="str">
            <v>Строительство КЛ-0,4кВ с применением ААБ2Л-4х95</v>
          </cell>
          <cell r="H147">
            <v>123188</v>
          </cell>
        </row>
        <row r="148">
          <cell r="B148" t="str">
            <v>Строительство КЛ-0,4кВ с применением ААШВ-4х35</v>
          </cell>
          <cell r="H148">
            <v>93726.5</v>
          </cell>
        </row>
        <row r="149">
          <cell r="B149" t="str">
            <v>Строительство КЛ-0,4кВ с применением ААШВ-4х50</v>
          </cell>
          <cell r="H149">
            <v>97478</v>
          </cell>
        </row>
        <row r="150">
          <cell r="B150" t="str">
            <v>Строительство КЛ-0,4кВ с применением ААШВ-4х70</v>
          </cell>
          <cell r="H150">
            <v>106353</v>
          </cell>
        </row>
        <row r="151">
          <cell r="B151" t="str">
            <v>Строительство КЛ-0,4кВ с применением ААШВ-4х95</v>
          </cell>
          <cell r="H151">
            <v>116722</v>
          </cell>
        </row>
        <row r="152">
          <cell r="B152" t="str">
            <v>Строительство КЛ-0,4кВ с применением АВББШВ-4х10</v>
          </cell>
          <cell r="H152">
            <v>79129.5</v>
          </cell>
        </row>
        <row r="153">
          <cell r="B153" t="str">
            <v>Строительство КЛ-0,4кВ с применением АВББШВ-4х35</v>
          </cell>
          <cell r="H153">
            <v>86419.5</v>
          </cell>
        </row>
        <row r="154">
          <cell r="B154" t="str">
            <v>Строительство КЛ-0,4кВ с применением АВББШВ-4х50</v>
          </cell>
          <cell r="H154">
            <v>91495</v>
          </cell>
        </row>
        <row r="155">
          <cell r="B155" t="str">
            <v>Строительство КЛ-0,4кВ с применением АВББШВ-4х70</v>
          </cell>
          <cell r="H155">
            <v>94423</v>
          </cell>
        </row>
        <row r="156">
          <cell r="B156" t="str">
            <v>Строительство КЛ-0,4кВ с применением АВББШВ-4х95</v>
          </cell>
          <cell r="H156">
            <v>102968</v>
          </cell>
        </row>
        <row r="157">
          <cell r="B157" t="str">
            <v>Строительство КЛ-0,4кВ с применением АВББШВ-4х120</v>
          </cell>
          <cell r="H157">
            <v>110165</v>
          </cell>
        </row>
        <row r="158">
          <cell r="B158" t="str">
            <v>Строительство КЛ-0,4кВ с применением АВББШВ-4х150</v>
          </cell>
          <cell r="H158">
            <v>120027</v>
          </cell>
        </row>
        <row r="159">
          <cell r="B159" t="str">
            <v>Строительство КЛ-0,4кВ с применением АВББШВ-4х185</v>
          </cell>
          <cell r="H159">
            <v>122956.5</v>
          </cell>
        </row>
        <row r="160">
          <cell r="B160" t="str">
            <v>Строительство КЛ-0,4кВ с применением АВББШВ-4х240</v>
          </cell>
          <cell r="H160">
            <v>130272.5</v>
          </cell>
        </row>
        <row r="161">
          <cell r="B161" t="str">
            <v>Строительство двух КЛ-0,4кВ с применением АВББШВ-4х50</v>
          </cell>
          <cell r="H161">
            <v>130508.5</v>
          </cell>
        </row>
        <row r="162">
          <cell r="B162" t="str">
            <v>Строительство двух КЛ-0,4кВ с применением АВББШВ-4х70</v>
          </cell>
          <cell r="H162">
            <v>133911.5</v>
          </cell>
        </row>
        <row r="163">
          <cell r="B163" t="str">
            <v>Строительство двух КЛ-0,4кВ с применением АВББШВ-4х95</v>
          </cell>
          <cell r="H163">
            <v>144773.5</v>
          </cell>
        </row>
        <row r="164">
          <cell r="B164" t="str">
            <v xml:space="preserve">Строительство двух КЛ-0,4кВ с применением АВББШВ-4х150 </v>
          </cell>
          <cell r="H164">
            <v>225466.5</v>
          </cell>
        </row>
        <row r="165">
          <cell r="B165" t="str">
            <v xml:space="preserve">Строительство двух КЛ-0,4кВ с применением АВББШВ-4х185  </v>
          </cell>
          <cell r="H165">
            <v>231423.5</v>
          </cell>
        </row>
        <row r="166">
          <cell r="B166" t="str">
            <v>Строительство двух КЛ-0,4кВ с применением АВББШВ-4х240</v>
          </cell>
          <cell r="H166">
            <v>252265.5</v>
          </cell>
        </row>
        <row r="167">
          <cell r="B167" t="str">
            <v>Строительство КЛ-0,4 кВ с применением АПвБбШп 4х70</v>
          </cell>
          <cell r="H167">
            <v>106991.5</v>
          </cell>
        </row>
        <row r="168">
          <cell r="B168" t="str">
            <v>Строительство КЛ-0,4 кВ с применением АПвБбШп 4х120</v>
          </cell>
          <cell r="H168">
            <v>124247.5</v>
          </cell>
        </row>
        <row r="169">
          <cell r="B169" t="str">
            <v>Строительство КЛ-0,4 кВ с применением АПвБбШп 4х240</v>
          </cell>
          <cell r="H169">
            <v>162174</v>
          </cell>
        </row>
        <row r="170">
          <cell r="B170" t="str">
            <v>Прокладка КЛ-0,4 кВ методом ГНБ</v>
          </cell>
          <cell r="H170">
            <v>568316.5</v>
          </cell>
        </row>
        <row r="306">
          <cell r="B306" t="str">
            <v>С2i Стандаризированная тарифная ставка на покрытие расходов на строительство воздушных линий электропередачи в расчете на 1 км линии</v>
          </cell>
          <cell r="H306" t="str">
            <v>в ценах 2001 года</v>
          </cell>
        </row>
        <row r="307">
          <cell r="B307" t="str">
            <v>в т.ч.</v>
          </cell>
        </row>
        <row r="308">
          <cell r="B308" t="str">
            <v>Строительство одноцепной ВЛ-10кВ с применением АС-25</v>
          </cell>
          <cell r="H308">
            <v>152977</v>
          </cell>
        </row>
        <row r="309">
          <cell r="B309" t="str">
            <v>Строительство одноцепной ВЛ-10кВ с применением АС-35</v>
          </cell>
          <cell r="H309">
            <v>160395</v>
          </cell>
        </row>
        <row r="310">
          <cell r="B310" t="str">
            <v>Строительство одноцепной ВЛ-10кВ с применением АС-50</v>
          </cell>
          <cell r="H310">
            <v>165092</v>
          </cell>
        </row>
        <row r="311">
          <cell r="B311" t="str">
            <v>Строительство одноцепной ВЛ-10кВ с применением АС-70</v>
          </cell>
          <cell r="H311">
            <v>178966</v>
          </cell>
        </row>
        <row r="312">
          <cell r="B312" t="str">
            <v>Строительство одноцепной ВЛ-10кВ с применением АС-95</v>
          </cell>
          <cell r="H312">
            <v>198105</v>
          </cell>
        </row>
        <row r="313">
          <cell r="B313" t="str">
            <v>Строительство двухцепной ВЛ-10кВ  с применением АС-95</v>
          </cell>
          <cell r="H313">
            <v>303778</v>
          </cell>
        </row>
        <row r="314">
          <cell r="B314" t="str">
            <v>Строительство одноцепной ВЛ-10кВ с применением СИП-3 1х25</v>
          </cell>
          <cell r="H314">
            <v>201088</v>
          </cell>
        </row>
        <row r="315">
          <cell r="B315" t="str">
            <v>Строительство одноцепной ВЛ-10кВ с применением СИП-3 1х35</v>
          </cell>
          <cell r="H315">
            <v>213417</v>
          </cell>
        </row>
        <row r="316">
          <cell r="B316" t="str">
            <v>Строительство одноцепной ВЛ-10кВ с применением СИП-3 1х50</v>
          </cell>
          <cell r="H316">
            <v>224661</v>
          </cell>
        </row>
        <row r="317">
          <cell r="B317" t="str">
            <v>Строительство одноцепной ВЛ-10кВ с применением СИП-3 1х70</v>
          </cell>
          <cell r="H317">
            <v>234361</v>
          </cell>
        </row>
        <row r="318">
          <cell r="B318" t="str">
            <v xml:space="preserve">Строительство двухцепной ВЛ-10кВ с применением СИП-3 1х70 </v>
          </cell>
          <cell r="H318">
            <v>305353</v>
          </cell>
        </row>
        <row r="319">
          <cell r="B319" t="str">
            <v>Строительство одноцепной ВЛ-10кВ с применением СИП-3 1х95</v>
          </cell>
          <cell r="H319">
            <v>251306</v>
          </cell>
        </row>
        <row r="320">
          <cell r="B320" t="str">
            <v>Строительство двухцепной ВЛ-10кВ с применением СИП-3 1х95</v>
          </cell>
          <cell r="H320">
            <v>339216</v>
          </cell>
        </row>
        <row r="321">
          <cell r="B321" t="str">
            <v>Строительство одноцепной ВЛ-10кВ с применением СИП-3 1х120</v>
          </cell>
          <cell r="H321">
            <v>265880</v>
          </cell>
        </row>
        <row r="322">
          <cell r="B322" t="str">
            <v>Строительство двухцепной ВЛ-10кВ с применением СИП-3 1х120</v>
          </cell>
          <cell r="H322">
            <v>367520</v>
          </cell>
        </row>
        <row r="323">
          <cell r="B323" t="str">
            <v>С2i (150кВт) Стандаризированная тарифная ставка на покрытие расходов на строительство воздушных линий электропередачи в расчете на 1 км линии для Заявителей, осуществляющих технологическое присоединение своих энергопринимающих устройств максимальной мощностью не более 150 кВт</v>
          </cell>
        </row>
        <row r="324">
          <cell r="B324" t="str">
            <v>Строительство одноцепной ВЛ-10кВ с применением АС-25</v>
          </cell>
          <cell r="H324">
            <v>76488.5</v>
          </cell>
        </row>
        <row r="325">
          <cell r="B325" t="str">
            <v>Строительство одноцепной ВЛ-10кВ с применением АС-35</v>
          </cell>
          <cell r="H325">
            <v>80197.5</v>
          </cell>
        </row>
        <row r="326">
          <cell r="B326" t="str">
            <v>Строительство одноцепной ВЛ-10кВ с применением АС-50</v>
          </cell>
          <cell r="H326">
            <v>82546</v>
          </cell>
        </row>
        <row r="327">
          <cell r="B327" t="str">
            <v>Строительство одноцепной ВЛ-10кВ с применением АС-70</v>
          </cell>
          <cell r="H327">
            <v>89483</v>
          </cell>
        </row>
        <row r="328">
          <cell r="B328" t="str">
            <v>Строительство одноцепной ВЛ-10кВ с применением АС-95</v>
          </cell>
          <cell r="H328">
            <v>99052.5</v>
          </cell>
        </row>
        <row r="329">
          <cell r="B329" t="str">
            <v>Строительство двухцепной ВЛ-10кВ  с применением АС-95</v>
          </cell>
          <cell r="H329">
            <v>151889</v>
          </cell>
        </row>
        <row r="330">
          <cell r="B330" t="str">
            <v>Строительство одноцепной ВЛ-10кВ с применением СИП-3 1х25</v>
          </cell>
          <cell r="H330">
            <v>100544</v>
          </cell>
        </row>
        <row r="331">
          <cell r="B331" t="str">
            <v>Строительство одноцепной ВЛ-10кВ с применением СИП-3 1х35</v>
          </cell>
          <cell r="H331">
            <v>106708.5</v>
          </cell>
        </row>
        <row r="332">
          <cell r="B332" t="str">
            <v>Строительство одноцепной ВЛ-10кВ с применением СИП-3 1х50</v>
          </cell>
          <cell r="H332">
            <v>112330.5</v>
          </cell>
        </row>
        <row r="333">
          <cell r="B333" t="str">
            <v>Строительство одноцепной ВЛ-10кВ с применением СИП-3 1х70</v>
          </cell>
          <cell r="H333">
            <v>117180.5</v>
          </cell>
        </row>
        <row r="334">
          <cell r="B334" t="str">
            <v xml:space="preserve">Строительство двухцепной ВЛ-10кВ с применением СИП-3 1х70 </v>
          </cell>
          <cell r="H334">
            <v>152676.5</v>
          </cell>
        </row>
        <row r="335">
          <cell r="B335" t="str">
            <v>Строительство одноцепной ВЛ-10кВ с применением СИП-3 1х95</v>
          </cell>
          <cell r="H335">
            <v>125653</v>
          </cell>
        </row>
        <row r="336">
          <cell r="B336" t="str">
            <v>Строительство двухцепной ВЛ-10кВ с применением СИП-3 1х95</v>
          </cell>
          <cell r="H336">
            <v>169608</v>
          </cell>
        </row>
        <row r="337">
          <cell r="B337" t="str">
            <v>Строительство одноцепной ВЛ-10кВ с применением СИП-3 1х120</v>
          </cell>
          <cell r="H337">
            <v>132940</v>
          </cell>
        </row>
        <row r="338">
          <cell r="B338" t="str">
            <v>Строительство двухцепной ВЛ-10кВ с применением СИП-3 1х120</v>
          </cell>
          <cell r="H338">
            <v>183760</v>
          </cell>
        </row>
        <row r="339">
          <cell r="B339" t="str">
            <v>С3i Стандартизированная тарифная ставка на покрытие расходов  на строительство кабельных линий электропередачи в расчете на 1 км линии</v>
          </cell>
          <cell r="H339" t="str">
            <v>в ценах 2001 года</v>
          </cell>
        </row>
        <row r="340">
          <cell r="B340" t="str">
            <v>Строительство КЛ-10кВ с применением ААБлУ-3х50</v>
          </cell>
          <cell r="H340">
            <v>295906</v>
          </cell>
        </row>
        <row r="341">
          <cell r="B341" t="str">
            <v>Строительство КЛ-10кВ с применением ААБлУ-3х70</v>
          </cell>
          <cell r="H341">
            <v>308310</v>
          </cell>
        </row>
        <row r="342">
          <cell r="B342" t="str">
            <v>Строительство КЛ-10кВ с применением ААБлУ-3х95</v>
          </cell>
          <cell r="H342">
            <v>331700</v>
          </cell>
        </row>
        <row r="343">
          <cell r="B343" t="str">
            <v>Строительство КЛ-10кВ с применением ААБлУ-3х120</v>
          </cell>
          <cell r="H343">
            <v>349688</v>
          </cell>
        </row>
        <row r="344">
          <cell r="B344" t="str">
            <v>Строительство КЛ-10кВ с применением ААБлУ-3х150</v>
          </cell>
          <cell r="H344">
            <v>364121</v>
          </cell>
        </row>
        <row r="345">
          <cell r="B345" t="str">
            <v>Строительство двух КЛ-10кВ с применением ААБлУ-3х150</v>
          </cell>
          <cell r="H345">
            <v>498584</v>
          </cell>
        </row>
        <row r="346">
          <cell r="B346" t="str">
            <v>Строительство КЛ-10кВ с применением ААБлУ-3х185</v>
          </cell>
          <cell r="H346">
            <v>321290</v>
          </cell>
        </row>
        <row r="347">
          <cell r="B347" t="str">
            <v>Строительство двух КЛ-10кВ с применением ААБлУ-3х185</v>
          </cell>
          <cell r="H347">
            <v>767456</v>
          </cell>
        </row>
        <row r="348">
          <cell r="B348" t="str">
            <v>Строительство КЛ-10кВ с применением ААБлУ-3х240</v>
          </cell>
          <cell r="H348">
            <v>356153</v>
          </cell>
        </row>
        <row r="349">
          <cell r="B349" t="str">
            <v>Строительство двух КЛ-10кВ с применением ААБлУ-3х240</v>
          </cell>
          <cell r="H349">
            <v>829973</v>
          </cell>
        </row>
        <row r="350">
          <cell r="B350" t="str">
            <v>Строительство КЛ-10кВ с применением ПвП-1х70-16</v>
          </cell>
          <cell r="H350">
            <v>600290</v>
          </cell>
        </row>
        <row r="351">
          <cell r="B351" t="str">
            <v>Строительство КЛ-10кВ с применением ПвП-1х95-25</v>
          </cell>
          <cell r="H351">
            <v>675886</v>
          </cell>
        </row>
        <row r="352">
          <cell r="B352" t="str">
            <v>Строительство КЛ-10кВ с применением ПвП-1х120-16</v>
          </cell>
          <cell r="H352">
            <v>748227</v>
          </cell>
        </row>
        <row r="353">
          <cell r="B353" t="str">
            <v>Строительство КЛ-10кВ с применением ПвП-1х150-25</v>
          </cell>
          <cell r="H353">
            <v>799379</v>
          </cell>
        </row>
        <row r="354">
          <cell r="B354" t="str">
            <v>Строительство КЛ-10кВ с применением ПвП-1х185-25</v>
          </cell>
          <cell r="H354">
            <v>883166</v>
          </cell>
        </row>
        <row r="355">
          <cell r="B355" t="str">
            <v>Строительство КЛ-10кВ с применением ПвП-1х240-35</v>
          </cell>
          <cell r="H355">
            <v>1024250</v>
          </cell>
        </row>
        <row r="356">
          <cell r="B356" t="str">
            <v>Строительство КЛ-10кВс применением ПвП-1х300-25</v>
          </cell>
          <cell r="H356">
            <v>1144264</v>
          </cell>
        </row>
        <row r="357">
          <cell r="B357" t="str">
            <v>Строительство КЛ-10кВ с применением ПвП-1х400-35</v>
          </cell>
          <cell r="H357">
            <v>1413134</v>
          </cell>
        </row>
        <row r="358">
          <cell r="B358" t="str">
            <v>Строительство КЛ-10кВ с применением АПвП-1х50-25</v>
          </cell>
          <cell r="H358">
            <v>344837</v>
          </cell>
        </row>
        <row r="359">
          <cell r="B359" t="str">
            <v>Строительство двух КЛ-10кВ с применением АПвП-1х50-25</v>
          </cell>
          <cell r="H359">
            <v>591014</v>
          </cell>
        </row>
        <row r="360">
          <cell r="B360" t="str">
            <v>Строительство трех КЛ-10кВ с применением АПвП-1х50-25</v>
          </cell>
          <cell r="H360">
            <v>837191</v>
          </cell>
        </row>
        <row r="361">
          <cell r="B361" t="str">
            <v>Строительство КЛ-10кВ с применением АПвП-1х70-25</v>
          </cell>
          <cell r="H361">
            <v>531931</v>
          </cell>
        </row>
        <row r="362">
          <cell r="B362" t="str">
            <v>Строительство двух КЛ-10кВ с применением АПвП-1х70-25</v>
          </cell>
          <cell r="H362">
            <v>555863</v>
          </cell>
        </row>
        <row r="363">
          <cell r="B363" t="str">
            <v>Строительство трех КЛ-10кВ с применением АПвП-1х70-25</v>
          </cell>
          <cell r="H363">
            <v>784468</v>
          </cell>
        </row>
        <row r="364">
          <cell r="B364" t="str">
            <v>Строительство КЛ-10кВ с применением АПвП-1х95-25</v>
          </cell>
          <cell r="H364">
            <v>580322</v>
          </cell>
        </row>
        <row r="365">
          <cell r="B365" t="str">
            <v>Строительство двух КЛ-10кВ с применением АПвП-1х95-25</v>
          </cell>
          <cell r="H365">
            <v>652068</v>
          </cell>
        </row>
        <row r="366">
          <cell r="B366" t="str">
            <v>Строительство трех КЛ-10кВ с применением АПвП-1х95-25</v>
          </cell>
          <cell r="H366">
            <v>928772</v>
          </cell>
        </row>
        <row r="367">
          <cell r="B367" t="str">
            <v>Строительство КЛ-10кВ с применением  АПвП-1х120-25</v>
          </cell>
          <cell r="H367">
            <v>645277</v>
          </cell>
        </row>
        <row r="368">
          <cell r="B368" t="str">
            <v>Строительство двух КЛ-10кВ с применением  АПвП-1х120-25</v>
          </cell>
          <cell r="H368">
            <v>679997</v>
          </cell>
        </row>
        <row r="369">
          <cell r="B369" t="str">
            <v>Строительство трех КЛ-10кВ с применением  АПвП-1х120-25</v>
          </cell>
          <cell r="H369">
            <v>970668</v>
          </cell>
        </row>
        <row r="370">
          <cell r="B370" t="str">
            <v>Строительство КЛ-10кВ с применением АПвП-1х150-35</v>
          </cell>
          <cell r="H370">
            <v>649495</v>
          </cell>
        </row>
        <row r="371">
          <cell r="B371" t="str">
            <v>Строительство двух КЛ-10кВ с применением АПвП-1х150-35</v>
          </cell>
          <cell r="H371">
            <v>849201</v>
          </cell>
        </row>
        <row r="372">
          <cell r="B372" t="str">
            <v>Строительство трех КЛ-10кВ с применением АПвП-1х150-35</v>
          </cell>
          <cell r="H372">
            <v>1130548</v>
          </cell>
        </row>
        <row r="373">
          <cell r="B373" t="str">
            <v>Строительство КЛ-10кВ с применением АПвП-1х185-35</v>
          </cell>
          <cell r="H373">
            <v>670766</v>
          </cell>
        </row>
        <row r="374">
          <cell r="B374" t="str">
            <v>Строительство двух КЛ-10кВ с применением АПвП-1х185-35</v>
          </cell>
          <cell r="H374">
            <v>825008</v>
          </cell>
        </row>
        <row r="375">
          <cell r="B375" t="str">
            <v>Строительство трех КЛ-10кВ с применением АПвП-1х185-35</v>
          </cell>
          <cell r="H375">
            <v>1188191</v>
          </cell>
        </row>
        <row r="376">
          <cell r="B376" t="str">
            <v>Строительство КЛ-10кВ с применением АПвП-1х240-35</v>
          </cell>
          <cell r="H376">
            <v>699204</v>
          </cell>
        </row>
        <row r="377">
          <cell r="B377" t="str">
            <v>Строительство двух КЛ-10кВ с применением АПвП-1х240-35</v>
          </cell>
          <cell r="H377">
            <v>883716</v>
          </cell>
        </row>
        <row r="378">
          <cell r="B378" t="str">
            <v>Строительство трех КЛ-10кВ с применением АПвП-1х240-35</v>
          </cell>
          <cell r="H378">
            <v>1276252</v>
          </cell>
        </row>
        <row r="379">
          <cell r="B379" t="str">
            <v>Строительство КЛ-10кВ с применением АПвП-1х300-35</v>
          </cell>
          <cell r="H379">
            <v>724703</v>
          </cell>
        </row>
        <row r="380">
          <cell r="B380" t="str">
            <v>Строительство двух КЛ-10кВ с применением АПвП-1х300-35</v>
          </cell>
          <cell r="H380">
            <v>993521</v>
          </cell>
        </row>
        <row r="381">
          <cell r="B381" t="str">
            <v>Строительство трех КЛ-10кВ с применением АПвП-1х300-35</v>
          </cell>
          <cell r="H381">
            <v>1422478</v>
          </cell>
        </row>
        <row r="382">
          <cell r="B382" t="str">
            <v>Строительство КЛ-10кВ с применением АПвП-1х400-35</v>
          </cell>
          <cell r="H382">
            <v>777472</v>
          </cell>
        </row>
        <row r="383">
          <cell r="B383" t="str">
            <v>Строительство двух КЛ-10кВ с применением АПвП-1х400-35</v>
          </cell>
          <cell r="H383">
            <v>1094616</v>
          </cell>
        </row>
        <row r="384">
          <cell r="B384" t="str">
            <v>Строительство трех КЛ-10кВ с применением АПвП-1х400-35</v>
          </cell>
          <cell r="H384">
            <v>1574117</v>
          </cell>
        </row>
        <row r="385">
          <cell r="B385" t="str">
            <v>Строительство КЛ-10кВ с применением АПвП-1х500-35</v>
          </cell>
          <cell r="H385">
            <v>643669</v>
          </cell>
        </row>
        <row r="386">
          <cell r="B386" t="str">
            <v>Строительство двух КЛ-10кВ с применением АПвП-1х500-35</v>
          </cell>
          <cell r="H386">
            <v>1187386</v>
          </cell>
        </row>
        <row r="387">
          <cell r="B387" t="str">
            <v>Строительство трех КЛ-10кВ с применением АПвП-1х500-35</v>
          </cell>
          <cell r="H387">
            <v>1713272</v>
          </cell>
        </row>
        <row r="388">
          <cell r="B388" t="str">
            <v>Строительство КЛ-10кВ с применением АПвП-1х630-35</v>
          </cell>
          <cell r="H388">
            <v>701674</v>
          </cell>
        </row>
        <row r="389">
          <cell r="B389" t="str">
            <v>Строительство двух КЛ-10кВ с применением АПвП-1х630-35</v>
          </cell>
          <cell r="H389">
            <v>1303398</v>
          </cell>
        </row>
        <row r="390">
          <cell r="B390" t="str">
            <v>Строительство трех КЛ-10кВ с применением АПвП-1х630-35</v>
          </cell>
          <cell r="H390">
            <v>1887289</v>
          </cell>
        </row>
        <row r="391">
          <cell r="B391" t="str">
            <v>Прокладка КЛ-10 кВ методом ГНБ</v>
          </cell>
          <cell r="H391">
            <v>1323967</v>
          </cell>
        </row>
        <row r="392">
          <cell r="B392" t="str">
            <v>С3i (150кВт) Стандартизированная тарифная ставка на покрытие расходов  на строительство кабельных линий электропередачи в расчете на 1 км линии для Заявителей, осуществляющих технологическое присоединение своих энергопринимающих устройств максимальной мощностью не более 150 кВт</v>
          </cell>
          <cell r="H392" t="str">
            <v>в ценах 2001 года</v>
          </cell>
        </row>
        <row r="394">
          <cell r="B394" t="str">
            <v>Строительство КЛ-10кВ с применением ААБлУ-3х50</v>
          </cell>
          <cell r="H394">
            <v>147953</v>
          </cell>
        </row>
        <row r="395">
          <cell r="B395" t="str">
            <v>Строительство КЛ-10кВ с применением ААБлУ-3х70</v>
          </cell>
          <cell r="H395">
            <v>154155</v>
          </cell>
        </row>
        <row r="396">
          <cell r="B396" t="str">
            <v>Строительство КЛ-10кВ с применением ААБлУ-3х95</v>
          </cell>
          <cell r="H396">
            <v>165850</v>
          </cell>
        </row>
        <row r="397">
          <cell r="B397" t="str">
            <v>Строительство КЛ-10кВ с применением ААБлУ-3х120</v>
          </cell>
          <cell r="H397">
            <v>174844</v>
          </cell>
        </row>
        <row r="398">
          <cell r="B398" t="str">
            <v>Строительство КЛ-10кВ с применением ААБлУ-3х150</v>
          </cell>
          <cell r="H398">
            <v>182060.5</v>
          </cell>
        </row>
        <row r="399">
          <cell r="B399" t="str">
            <v>Строительство двух КЛ-10кВ с применением ААБлУ-3х150</v>
          </cell>
          <cell r="H399">
            <v>249292</v>
          </cell>
        </row>
        <row r="400">
          <cell r="B400" t="str">
            <v>Строительство КЛ-10кВ с применением ААБлУ-3х185</v>
          </cell>
          <cell r="H400">
            <v>160645</v>
          </cell>
        </row>
        <row r="401">
          <cell r="B401" t="str">
            <v>Строительство двух КЛ-10кВ с применением ААБлУ-3х185</v>
          </cell>
          <cell r="H401">
            <v>383728</v>
          </cell>
        </row>
        <row r="402">
          <cell r="B402" t="str">
            <v>Строительство КЛ-10кВ с применением ААБлУ-3х240</v>
          </cell>
          <cell r="H402">
            <v>178076.5</v>
          </cell>
        </row>
        <row r="403">
          <cell r="B403" t="str">
            <v>Строительство двух КЛ-10кВ с применением ААБлУ-3х240</v>
          </cell>
          <cell r="H403">
            <v>414986.5</v>
          </cell>
        </row>
        <row r="404">
          <cell r="B404" t="str">
            <v>Строительство КЛ-10кВ с применением ПвП-1х70-16</v>
          </cell>
          <cell r="H404">
            <v>300145</v>
          </cell>
        </row>
        <row r="405">
          <cell r="B405" t="str">
            <v>Строительство КЛ-10кВ с применением ПвП-1х95-25</v>
          </cell>
          <cell r="H405">
            <v>337943</v>
          </cell>
        </row>
        <row r="406">
          <cell r="B406" t="str">
            <v>Строительство КЛ-10кВ с применением ПвП-1х120-16</v>
          </cell>
          <cell r="H406">
            <v>374113.5</v>
          </cell>
        </row>
        <row r="407">
          <cell r="B407" t="str">
            <v>Строительство КЛ-10кВ с применением ПвП-1х150-25</v>
          </cell>
          <cell r="H407">
            <v>399689.5</v>
          </cell>
        </row>
        <row r="408">
          <cell r="B408" t="str">
            <v>Строительство КЛ-10кВ с применением ПвП-1х185-25</v>
          </cell>
          <cell r="H408">
            <v>441583</v>
          </cell>
        </row>
        <row r="409">
          <cell r="B409" t="str">
            <v>Строительство КЛ-10кВ с применением ПвП-1х240-35</v>
          </cell>
          <cell r="H409">
            <v>512125</v>
          </cell>
        </row>
        <row r="410">
          <cell r="B410" t="str">
            <v>Строительство КЛ-10кВс применением ПвП-1х300-25</v>
          </cell>
          <cell r="H410">
            <v>572132</v>
          </cell>
        </row>
        <row r="411">
          <cell r="B411" t="str">
            <v>Строительство КЛ-10кВ с применением ПвП-1х400-35</v>
          </cell>
          <cell r="H411">
            <v>706567</v>
          </cell>
        </row>
        <row r="412">
          <cell r="B412" t="str">
            <v>Строительство КЛ-10кВ с применением АПвП-1х50-25</v>
          </cell>
          <cell r="H412">
            <v>172418.5</v>
          </cell>
        </row>
        <row r="413">
          <cell r="B413" t="str">
            <v>Строительство двух КЛ-10кВ с применением АПвП-1х50-25</v>
          </cell>
          <cell r="H413">
            <v>295507</v>
          </cell>
        </row>
        <row r="414">
          <cell r="B414" t="str">
            <v>Строительство трех КЛ-10кВ с применением АПвП-1х50-25</v>
          </cell>
          <cell r="H414">
            <v>418595.5</v>
          </cell>
        </row>
        <row r="415">
          <cell r="B415" t="str">
            <v>Строительство КЛ-10кВ с применением АПвП-1х70-25</v>
          </cell>
          <cell r="H415">
            <v>265965.5</v>
          </cell>
        </row>
        <row r="416">
          <cell r="B416" t="str">
            <v>Строительство двух КЛ-10кВ с применением АПвП-1х70-25</v>
          </cell>
          <cell r="H416">
            <v>277931.5</v>
          </cell>
        </row>
        <row r="417">
          <cell r="B417" t="str">
            <v>Строительство трех КЛ-10кВ с применением АПвП-1х70-25</v>
          </cell>
          <cell r="H417">
            <v>392234</v>
          </cell>
        </row>
        <row r="418">
          <cell r="B418" t="str">
            <v>Строительство КЛ-10кВ с применением АПвП-1х95-25</v>
          </cell>
          <cell r="H418">
            <v>290161</v>
          </cell>
        </row>
        <row r="419">
          <cell r="B419" t="str">
            <v>Строительство двух КЛ-10кВ с применением АПвП-1х95-25</v>
          </cell>
          <cell r="H419">
            <v>326034</v>
          </cell>
        </row>
        <row r="420">
          <cell r="B420" t="str">
            <v>Строительство трех КЛ-10кВ с применением АПвП-1х95-25</v>
          </cell>
          <cell r="H420">
            <v>464386</v>
          </cell>
        </row>
        <row r="421">
          <cell r="B421" t="str">
            <v>Строительство КЛ-10кВ с применением  АПвП-1х120-25</v>
          </cell>
          <cell r="H421">
            <v>322638.5</v>
          </cell>
        </row>
        <row r="422">
          <cell r="B422" t="str">
            <v>Строительство двух КЛ-10кВ с применением  АПвП-1х120-25</v>
          </cell>
          <cell r="H422">
            <v>339998.5</v>
          </cell>
        </row>
        <row r="423">
          <cell r="B423" t="str">
            <v>Строительство трех КЛ-10кВ с применением  АПвП-1х120-25</v>
          </cell>
          <cell r="H423">
            <v>485334</v>
          </cell>
        </row>
        <row r="424">
          <cell r="B424" t="str">
            <v>Строительство КЛ-10кВ с применением АПвП-1х150-35</v>
          </cell>
          <cell r="H424">
            <v>324747.5</v>
          </cell>
        </row>
        <row r="425">
          <cell r="B425" t="str">
            <v>Строительство двух КЛ-10кВ с применением АПвП-1х150-35</v>
          </cell>
          <cell r="H425">
            <v>424600.5</v>
          </cell>
        </row>
        <row r="426">
          <cell r="B426" t="str">
            <v>Строительство трех КЛ-10кВ с применением АПвП-1х150-35</v>
          </cell>
          <cell r="H426">
            <v>565274</v>
          </cell>
        </row>
        <row r="427">
          <cell r="B427" t="str">
            <v>Строительство КЛ-10кВ с применением АПвП-1х185-35</v>
          </cell>
          <cell r="H427">
            <v>335383</v>
          </cell>
        </row>
        <row r="428">
          <cell r="B428" t="str">
            <v>Строительство двух КЛ-10кВ с применением АПвП-1х185-35</v>
          </cell>
          <cell r="H428">
            <v>412504</v>
          </cell>
        </row>
        <row r="429">
          <cell r="B429" t="str">
            <v>Строительство трех КЛ-10кВ с применением АПвП-1х185-35</v>
          </cell>
          <cell r="H429">
            <v>594095.5</v>
          </cell>
        </row>
        <row r="430">
          <cell r="B430" t="str">
            <v>Строительство КЛ-10кВ с применением АПвП-1х240-35</v>
          </cell>
          <cell r="H430">
            <v>349602</v>
          </cell>
        </row>
        <row r="431">
          <cell r="B431" t="str">
            <v>Строительство двух КЛ-10кВ с применением АПвП-1х240-35</v>
          </cell>
          <cell r="H431">
            <v>441858</v>
          </cell>
        </row>
        <row r="432">
          <cell r="B432" t="str">
            <v>Строительство трех КЛ-10кВ с применением АПвП-1х240-35</v>
          </cell>
          <cell r="H432">
            <v>638126</v>
          </cell>
        </row>
        <row r="433">
          <cell r="B433" t="str">
            <v>Строительство КЛ-10кВ с применением АПвП-1х300-35</v>
          </cell>
          <cell r="H433">
            <v>362351.5</v>
          </cell>
        </row>
        <row r="434">
          <cell r="B434" t="str">
            <v>Строительство двух КЛ-10кВ с применением АПвП-1х300-35</v>
          </cell>
          <cell r="H434">
            <v>496760.5</v>
          </cell>
        </row>
        <row r="435">
          <cell r="B435" t="str">
            <v>Строительство трех КЛ-10кВ с применением АПвП-1х300-35</v>
          </cell>
          <cell r="H435">
            <v>711239</v>
          </cell>
        </row>
        <row r="436">
          <cell r="B436" t="str">
            <v>Строительство КЛ-10кВ с применением АПвП-1х400-35</v>
          </cell>
          <cell r="H436">
            <v>388736</v>
          </cell>
        </row>
        <row r="437">
          <cell r="B437" t="str">
            <v>Строительство двух КЛ-10кВ с применением АПвП-1х400-35</v>
          </cell>
          <cell r="H437">
            <v>547308</v>
          </cell>
        </row>
        <row r="438">
          <cell r="B438" t="str">
            <v>Строительство трех КЛ-10кВ с применением АПвП-1х400-35</v>
          </cell>
          <cell r="H438">
            <v>787058.5</v>
          </cell>
        </row>
        <row r="439">
          <cell r="B439" t="str">
            <v>Строительство КЛ-10кВ с применением АПвП-1х500-35</v>
          </cell>
          <cell r="H439">
            <v>321834.5</v>
          </cell>
        </row>
        <row r="440">
          <cell r="B440" t="str">
            <v>Строительство двух КЛ-10кВ с применением АПвП-1х500-35</v>
          </cell>
          <cell r="H440">
            <v>593693</v>
          </cell>
        </row>
        <row r="441">
          <cell r="B441" t="str">
            <v>Строительство трех КЛ-10кВ с применением АПвП-1х500-35</v>
          </cell>
          <cell r="H441">
            <v>856636</v>
          </cell>
        </row>
        <row r="442">
          <cell r="B442" t="str">
            <v>Строительство КЛ-10кВ с применением АПвП-1х630-35</v>
          </cell>
          <cell r="H442">
            <v>350837</v>
          </cell>
        </row>
        <row r="443">
          <cell r="B443" t="str">
            <v>Строительство двух КЛ-10кВ с применением АПвП-1х630-35</v>
          </cell>
          <cell r="H443">
            <v>651699</v>
          </cell>
        </row>
        <row r="444">
          <cell r="B444" t="str">
            <v>Строительство трех КЛ-10кВ с применением АПвП-1х630-35</v>
          </cell>
          <cell r="H444">
            <v>943644.5</v>
          </cell>
        </row>
        <row r="445">
          <cell r="B445" t="str">
            <v>Прокладка КЛ-10 кВ методом ГНБ</v>
          </cell>
          <cell r="H445">
            <v>661983.5</v>
          </cell>
        </row>
        <row r="446">
          <cell r="B446" t="str">
            <v>С4 Стандаризированная тарифная ставка на покрытие расходов  на строительство подстанций</v>
          </cell>
          <cell r="H446" t="str">
            <v>в ценах 2001 года</v>
          </cell>
        </row>
        <row r="447">
          <cell r="B447" t="str">
            <v>в т.ч.</v>
          </cell>
        </row>
        <row r="448">
          <cell r="B448" t="str">
            <v>Строительство КТП 16 кВА столбовая</v>
          </cell>
          <cell r="H448">
            <v>3471.9101123595506</v>
          </cell>
        </row>
        <row r="449">
          <cell r="B449" t="str">
            <v>Строительство КТП 25 кВА столбовая</v>
          </cell>
          <cell r="H449">
            <v>2294.6516853932585</v>
          </cell>
        </row>
        <row r="450">
          <cell r="B450" t="str">
            <v>Строительство КТП 25 кВА воздушный ввод тупиковая</v>
          </cell>
          <cell r="H450">
            <v>3195.370786516854</v>
          </cell>
        </row>
        <row r="451">
          <cell r="B451" t="str">
            <v>Строительство КТП 40 кВА столбовая</v>
          </cell>
          <cell r="H451">
            <v>1398.7359550561798</v>
          </cell>
        </row>
        <row r="452">
          <cell r="B452" t="str">
            <v>Строительство КТП 40 кВА воздушный ввод тупиковая</v>
          </cell>
          <cell r="H452">
            <v>2457.5561797752807</v>
          </cell>
        </row>
        <row r="453">
          <cell r="B453" t="str">
            <v>Строительство КТП 63 кВА столбовая</v>
          </cell>
          <cell r="H453">
            <v>1010.4337078651685</v>
          </cell>
        </row>
        <row r="454">
          <cell r="B454" t="str">
            <v>Строительство КТП 63 кВА воздушный ввод тупиковая</v>
          </cell>
          <cell r="H454">
            <v>1341.6438202247191</v>
          </cell>
        </row>
        <row r="455">
          <cell r="B455" t="str">
            <v>Строительство КТП 63 кВА воздушный ввод проходная</v>
          </cell>
          <cell r="H455">
            <v>2013.4123595505616</v>
          </cell>
        </row>
        <row r="456">
          <cell r="B456" t="str">
            <v>Строительство КТП 63 кВА кабельный ввод тупиковая</v>
          </cell>
          <cell r="H456">
            <v>1485.2505617977529</v>
          </cell>
        </row>
        <row r="457">
          <cell r="B457" t="str">
            <v>Строительство КТП 63 кВА кабельный ввод проходная</v>
          </cell>
          <cell r="H457">
            <v>1763.1707865168539</v>
          </cell>
        </row>
        <row r="458">
          <cell r="B458" t="str">
            <v>Строительство КТП 100 кВА столбовая</v>
          </cell>
          <cell r="H458">
            <v>549.86516853932585</v>
          </cell>
        </row>
        <row r="459">
          <cell r="B459" t="str">
            <v>Строительство КТП 100 кВА воздушный ввод тупиковая</v>
          </cell>
          <cell r="H459">
            <v>878.49438202247188</v>
          </cell>
        </row>
        <row r="460">
          <cell r="B460" t="str">
            <v>Строительство КТП 100 кВА воздушный ввод проходная</v>
          </cell>
          <cell r="H460">
            <v>1203.7640449438202</v>
          </cell>
        </row>
        <row r="461">
          <cell r="B461" t="str">
            <v>Строительство КТП 100 кВА кабельный ввод тупиковая</v>
          </cell>
          <cell r="H461">
            <v>965.08988764044932</v>
          </cell>
        </row>
        <row r="462">
          <cell r="B462" t="str">
            <v>Строительство КТП 100 кВА кабельный ввод проходная</v>
          </cell>
          <cell r="H462">
            <v>1140.2022471910111</v>
          </cell>
        </row>
        <row r="463">
          <cell r="B463" t="str">
            <v>Строительство 2 КТП 100 кВа кабельный ввод тупиковая</v>
          </cell>
          <cell r="H463">
            <v>1604.9036918138042</v>
          </cell>
        </row>
        <row r="464">
          <cell r="B464" t="str">
            <v>Строительство КТП 160 кВА столбовая</v>
          </cell>
          <cell r="H464">
            <v>382.91460674157298</v>
          </cell>
        </row>
        <row r="465">
          <cell r="B465" t="str">
            <v>Строительство КТП 160 кВА воздушный ввод тупиковая</v>
          </cell>
          <cell r="H465">
            <v>604.12247191011238</v>
          </cell>
        </row>
        <row r="466">
          <cell r="B466" t="str">
            <v>Строительство КТП 160 кВА воздушный ввод проходная</v>
          </cell>
          <cell r="H466">
            <v>830.21797752808993</v>
          </cell>
        </row>
        <row r="467">
          <cell r="B467" t="str">
            <v>Строительство КТП 160 кВА кабельный ввод тупиковая</v>
          </cell>
          <cell r="H467">
            <v>672.70337078651687</v>
          </cell>
        </row>
        <row r="468">
          <cell r="B468" t="str">
            <v>Строительство КТП 160 кВА кабельный ввод проходная</v>
          </cell>
          <cell r="H468">
            <v>779.81011235955054</v>
          </cell>
        </row>
        <row r="469">
          <cell r="B469" t="str">
            <v>Строительство 2 КТП 160 кВА воздушный ввод тупиковая</v>
          </cell>
          <cell r="H469">
            <v>1094.5730337078651</v>
          </cell>
        </row>
        <row r="470">
          <cell r="B470" t="str">
            <v>Строительство 2 КТП 160 кВА воздушный ввод проходная</v>
          </cell>
          <cell r="H470">
            <v>1145.7720706260034</v>
          </cell>
        </row>
        <row r="471">
          <cell r="B471" t="str">
            <v>Строительство 2 КТП 160 кВА кабельный ввод тупиковая</v>
          </cell>
          <cell r="H471">
            <v>1117.9582664526486</v>
          </cell>
        </row>
        <row r="472">
          <cell r="B472" t="str">
            <v>Строительство 2 КТП 160 кВА кабельный ввод проходная</v>
          </cell>
          <cell r="H472">
            <v>1104.900481540931</v>
          </cell>
        </row>
        <row r="473">
          <cell r="B473" t="str">
            <v>Строительство КТП 250 кВА воздушный ввод тупиковая</v>
          </cell>
          <cell r="H473">
            <v>429.30337078651684</v>
          </cell>
        </row>
        <row r="474">
          <cell r="B474" t="str">
            <v>Строительство КТП 250 кВА воздушный ввод проходная</v>
          </cell>
          <cell r="H474">
            <v>580.61573033707873</v>
          </cell>
        </row>
        <row r="475">
          <cell r="B475" t="str">
            <v>Строительство КТП 250 кВА кабельный ввод тупиковая</v>
          </cell>
          <cell r="H475">
            <v>472.55730337078654</v>
          </cell>
        </row>
        <row r="476">
          <cell r="B476" t="str">
            <v>Строительство КТП 250 кВА кабельный ввод проходная</v>
          </cell>
          <cell r="H476">
            <v>540.74157303370782</v>
          </cell>
        </row>
        <row r="477">
          <cell r="B477" t="str">
            <v>Строительство 2 КТП 250 кВА воздушный ввод тупиковая</v>
          </cell>
          <cell r="H477">
            <v>771.83306581059389</v>
          </cell>
        </row>
        <row r="478">
          <cell r="B478" t="str">
            <v>Строительство 2 КТП 250 кВА кабельный ввод тупиковая</v>
          </cell>
          <cell r="H478">
            <v>749.87800963081861</v>
          </cell>
        </row>
        <row r="479">
          <cell r="B479" t="str">
            <v>Строительство КТП 400 кВА воздушный ввод тупиковая</v>
          </cell>
          <cell r="H479">
            <v>327.19438202247187</v>
          </cell>
        </row>
        <row r="480">
          <cell r="B480" t="str">
            <v>Строительство КТП 400 кВА воздушный ввод проходная</v>
          </cell>
          <cell r="H480">
            <v>408.9606741573034</v>
          </cell>
        </row>
        <row r="481">
          <cell r="B481" t="str">
            <v>Строительство КТП 400 кВА кабельный ввод тупиковая</v>
          </cell>
          <cell r="H481">
            <v>336.31797752808984</v>
          </cell>
        </row>
        <row r="482">
          <cell r="B482" t="str">
            <v>Строительство КТП 400 кВА кабельный ввод проходная</v>
          </cell>
          <cell r="H482">
            <v>378.92696629213481</v>
          </cell>
        </row>
        <row r="483">
          <cell r="B483" t="str">
            <v>Строительство КТП 630 кВА воздушный ввод тупиковая</v>
          </cell>
          <cell r="H483">
            <v>288.22022471910117</v>
          </cell>
        </row>
        <row r="484">
          <cell r="B484" t="str">
            <v>Строительство КТП 630 кВА воздушный ввод проходная</v>
          </cell>
          <cell r="H484">
            <v>291.25730337078653</v>
          </cell>
        </row>
        <row r="485">
          <cell r="B485" t="str">
            <v>Строительство КТП 630 кВА кабельный ввод тупиковая</v>
          </cell>
          <cell r="H485">
            <v>247.19101123595505</v>
          </cell>
        </row>
        <row r="486">
          <cell r="B486" t="str">
            <v>Строительство КТП 630 кВА кабельный ввод проходная</v>
          </cell>
          <cell r="H486">
            <v>274.17303370786516</v>
          </cell>
        </row>
        <row r="487">
          <cell r="B487" t="str">
            <v>Строительство 2 КТП 630 кВА воздушный ввод тупиковая</v>
          </cell>
          <cell r="H487">
            <v>390.53130016051364</v>
          </cell>
        </row>
        <row r="488">
          <cell r="B488" t="str">
            <v>Строительство КТП 1000 кВА воздушный ввод тупиковая</v>
          </cell>
          <cell r="H488">
            <v>239.00449438202247</v>
          </cell>
        </row>
        <row r="489">
          <cell r="B489" t="str">
            <v>Строительство КТП 1000 кВА воздушный ввод проходная</v>
          </cell>
          <cell r="H489">
            <v>217.21685393258429</v>
          </cell>
        </row>
        <row r="490">
          <cell r="B490" t="str">
            <v>Строительство КТП 1000 кВА кабельный ввод тупиковая</v>
          </cell>
          <cell r="H490">
            <v>257.43146067415728</v>
          </cell>
        </row>
        <row r="491">
          <cell r="B491" t="str">
            <v>Строительство КТП 1000 кВА кабельный ввод проходная</v>
          </cell>
          <cell r="H491">
            <v>268.42584269662922</v>
          </cell>
        </row>
        <row r="492">
          <cell r="B492" t="str">
            <v>Строительство 2 КТП 1000 кВА кабельный ввод тупиковая</v>
          </cell>
          <cell r="H492">
            <v>388.10754414125199</v>
          </cell>
        </row>
        <row r="493">
          <cell r="B493" t="str">
            <v>Строительство 2 КТП 1600 кВА воздушный ввод тупиковая</v>
          </cell>
          <cell r="H493">
            <v>0</v>
          </cell>
        </row>
        <row r="494">
          <cell r="B494" t="str">
            <v>Строительство КТП 250 кВа блочного типа, сэндвич панели</v>
          </cell>
          <cell r="H494">
            <v>0</v>
          </cell>
        </row>
        <row r="495">
          <cell r="B495" t="str">
            <v>Строительство КТП 400 кВа блочного типа, сэндвич панели</v>
          </cell>
          <cell r="H495">
            <v>1428.7685393258428</v>
          </cell>
        </row>
        <row r="496">
          <cell r="B496" t="str">
            <v>Строительство КТП 630 кВа блочного типа, сэндвич панели</v>
          </cell>
          <cell r="H496">
            <v>984.02471910112365</v>
          </cell>
        </row>
        <row r="497">
          <cell r="B497" t="str">
            <v>Строительство КТП 1000 кВа блочного типа, сэндвич панели</v>
          </cell>
          <cell r="H497">
            <v>659.52921348314601</v>
          </cell>
        </row>
        <row r="498">
          <cell r="B498" t="str">
            <v>Строительство КТП 1250 кВа блочного типа, сэндвич панели</v>
          </cell>
          <cell r="H498">
            <v>0</v>
          </cell>
        </row>
        <row r="499">
          <cell r="B499" t="str">
            <v>Строительство КТП 1600 кВа блочного типа, сэндвич панели</v>
          </cell>
          <cell r="H499">
            <v>0</v>
          </cell>
        </row>
        <row r="500">
          <cell r="B500" t="str">
            <v>Строительство 2 КТП 400 кВа блочного типа, сэндвич панели</v>
          </cell>
          <cell r="H500">
            <v>1982.3643659711074</v>
          </cell>
        </row>
        <row r="501">
          <cell r="B501" t="str">
            <v>Строительство 2 КТП 630 кВа блочного типа, сэндвич панели</v>
          </cell>
          <cell r="H501">
            <v>1302.8491171749597</v>
          </cell>
        </row>
        <row r="502">
          <cell r="B502" t="str">
            <v>Строительство 2 КТП 1000 кВа блочного типа, сэндвич панели</v>
          </cell>
          <cell r="H502">
            <v>888.14125200642059</v>
          </cell>
        </row>
        <row r="503">
          <cell r="B503" t="str">
            <v>Строительство 2 КТП 1600 кВа блочного типа, сэндвич панели</v>
          </cell>
          <cell r="H503">
            <v>2678.852327447833</v>
          </cell>
        </row>
        <row r="504">
          <cell r="B504" t="str">
            <v>Строительство 2 КТП 2500 кВа блочного типа, сэндвич панели</v>
          </cell>
          <cell r="H504">
            <v>544.56179775280896</v>
          </cell>
        </row>
        <row r="505">
          <cell r="B505" t="str">
            <v>Строительство реклоузеров RBA/ТЕL-10-12,5/630</v>
          </cell>
          <cell r="H505">
            <v>288.31348314606743</v>
          </cell>
        </row>
        <row r="506">
          <cell r="H506">
            <v>2817000.52</v>
          </cell>
        </row>
        <row r="507">
          <cell r="H507">
            <v>3965280.42</v>
          </cell>
        </row>
        <row r="508">
          <cell r="B508" t="str">
            <v>С4 (150 кВт) Стандаризированная тарифная ставка на покрытие расходов  на строительство подстанций для Заявителей, осуществляющих технологическое присоединение своих энергопринимающих устройств максимальной мощностью не более 150 кВт</v>
          </cell>
          <cell r="H508" t="str">
            <v>в ценах 2001 года</v>
          </cell>
        </row>
        <row r="509">
          <cell r="B509" t="str">
            <v>Строительство КТП 16 кВА столбовая</v>
          </cell>
          <cell r="H509">
            <v>1735.9550561797753</v>
          </cell>
        </row>
        <row r="510">
          <cell r="B510" t="str">
            <v>Строительство КТП 25 кВА столбовая</v>
          </cell>
          <cell r="H510">
            <v>1147.3258426966293</v>
          </cell>
        </row>
        <row r="511">
          <cell r="B511" t="str">
            <v>Строительство КТП 25 кВА воздушный ввод тупиковая</v>
          </cell>
          <cell r="H511">
            <v>1597.685393258427</v>
          </cell>
        </row>
        <row r="512">
          <cell r="B512" t="str">
            <v>Строительство КТП 40 кВА столбовая</v>
          </cell>
          <cell r="H512">
            <v>699.36797752808991</v>
          </cell>
        </row>
        <row r="513">
          <cell r="B513" t="str">
            <v>Строительство КТП 40 кВА воздушный ввод тупиковая</v>
          </cell>
          <cell r="H513">
            <v>1228.7780898876404</v>
          </cell>
        </row>
        <row r="514">
          <cell r="B514" t="str">
            <v>Строительство КТП 63 кВА столбовая</v>
          </cell>
          <cell r="H514">
            <v>505.21685393258423</v>
          </cell>
        </row>
        <row r="515">
          <cell r="B515" t="str">
            <v>Строительство КТП 63 кВА воздушный ввод тупиковая</v>
          </cell>
          <cell r="H515">
            <v>670.82191011235955</v>
          </cell>
        </row>
        <row r="516">
          <cell r="B516" t="str">
            <v>Строительство КТП 63 кВА воздушный ввод проходная</v>
          </cell>
          <cell r="H516">
            <v>1006.7061797752808</v>
          </cell>
        </row>
        <row r="517">
          <cell r="B517" t="str">
            <v>Строительство КТП 63 кВА кабельный ввод тупиковая</v>
          </cell>
          <cell r="H517">
            <v>742.62528089887644</v>
          </cell>
        </row>
        <row r="518">
          <cell r="B518" t="str">
            <v>Строительство КТП 63 кВА кабельный ввод проходная</v>
          </cell>
          <cell r="H518">
            <v>881.58539325842696</v>
          </cell>
        </row>
        <row r="519">
          <cell r="B519" t="str">
            <v>Строительство КТП 100 кВА столбовая</v>
          </cell>
          <cell r="H519">
            <v>274.93258426966293</v>
          </cell>
        </row>
        <row r="520">
          <cell r="B520" t="str">
            <v>Строительство КТП 100 кВА воздушный ввод тупиковая</v>
          </cell>
          <cell r="H520">
            <v>439.24719101123594</v>
          </cell>
        </row>
        <row r="521">
          <cell r="B521" t="str">
            <v>Строительство КТП 100 кВА воздушный ввод проходная</v>
          </cell>
          <cell r="H521">
            <v>601.88202247191009</v>
          </cell>
        </row>
        <row r="522">
          <cell r="B522" t="str">
            <v>Строительство КТП 100 кВА кабельный ввод тупиковая</v>
          </cell>
          <cell r="H522">
            <v>482.54494382022466</v>
          </cell>
        </row>
        <row r="523">
          <cell r="B523" t="str">
            <v>Строительство КТП 100 кВА кабельный ввод проходная</v>
          </cell>
          <cell r="H523">
            <v>570.10112359550556</v>
          </cell>
        </row>
        <row r="524">
          <cell r="B524" t="str">
            <v>Строительство 2 КТП 100 кВа кабельный ввод тупиковая</v>
          </cell>
          <cell r="H524">
            <v>802.45184590690212</v>
          </cell>
        </row>
        <row r="525">
          <cell r="B525" t="str">
            <v>Строительство КТП 160 кВА столбовая</v>
          </cell>
          <cell r="H525">
            <v>191.45730337078649</v>
          </cell>
        </row>
        <row r="526">
          <cell r="B526" t="str">
            <v>Строительство КТП 160 кВА воздушный ввод тупиковая</v>
          </cell>
          <cell r="H526">
            <v>302.06123595505619</v>
          </cell>
        </row>
        <row r="527">
          <cell r="B527" t="str">
            <v>Строительство КТП 160 кВА воздушный ввод проходная</v>
          </cell>
          <cell r="H527">
            <v>415.10898876404497</v>
          </cell>
        </row>
        <row r="528">
          <cell r="B528" t="str">
            <v>Строительство КТП 160 кВА кабельный ввод тупиковая</v>
          </cell>
          <cell r="H528">
            <v>336.35168539325844</v>
          </cell>
        </row>
        <row r="529">
          <cell r="B529" t="str">
            <v>Строительство КТП 160 кВА кабельный ввод проходная</v>
          </cell>
          <cell r="H529">
            <v>389.90505617977527</v>
          </cell>
        </row>
        <row r="530">
          <cell r="B530" t="str">
            <v>Строительство 2 КТП 160 кВА воздушный ввод тупиковая</v>
          </cell>
          <cell r="H530">
            <v>547.28651685393254</v>
          </cell>
        </row>
        <row r="531">
          <cell r="B531" t="str">
            <v>Строительство 2 КТП 160 кВА воздушный ввод проходная</v>
          </cell>
          <cell r="H531">
            <v>572.88603531300168</v>
          </cell>
        </row>
        <row r="532">
          <cell r="B532" t="str">
            <v>Строительство 2 КТП 160 кВА кабельный ввод тупиковая</v>
          </cell>
          <cell r="H532">
            <v>558.97913322632428</v>
          </cell>
        </row>
        <row r="533">
          <cell r="B533" t="str">
            <v>Строительство 2 КТП 160 кВА кабельный ввод проходная</v>
          </cell>
          <cell r="H533">
            <v>552.45024077046548</v>
          </cell>
        </row>
        <row r="534">
          <cell r="B534" t="str">
            <v>Строительство КТП 250 кВА воздушный ввод тупиковая</v>
          </cell>
          <cell r="H534">
            <v>214.65168539325842</v>
          </cell>
        </row>
        <row r="535">
          <cell r="B535" t="str">
            <v>Строительство КТП 250 кВА воздушный ввод проходная</v>
          </cell>
          <cell r="H535">
            <v>290.30786516853937</v>
          </cell>
        </row>
        <row r="536">
          <cell r="B536" t="str">
            <v>Строительство КТП 250 кВА кабельный ввод тупиковая</v>
          </cell>
          <cell r="H536">
            <v>236.27865168539327</v>
          </cell>
        </row>
        <row r="537">
          <cell r="B537" t="str">
            <v>Строительство КТП 250 кВА кабельный ввод проходная</v>
          </cell>
          <cell r="H537">
            <v>270.37078651685391</v>
          </cell>
        </row>
        <row r="538">
          <cell r="B538" t="str">
            <v>Строительство 2 КТП 250 кВА воздушный ввод тупиковая</v>
          </cell>
          <cell r="H538">
            <v>385.91653290529695</v>
          </cell>
        </row>
        <row r="539">
          <cell r="B539" t="str">
            <v>Строительство 2 КТП 250 кВА кабельный ввод тупиковая</v>
          </cell>
          <cell r="H539">
            <v>374.93900481540931</v>
          </cell>
        </row>
        <row r="540">
          <cell r="B540" t="str">
            <v>Строительство КТП 400 кВА воздушный ввод тупиковая</v>
          </cell>
          <cell r="H540">
            <v>163.59719101123594</v>
          </cell>
        </row>
        <row r="541">
          <cell r="B541" t="str">
            <v>Строительство КТП 400 кВА воздушный ввод проходная</v>
          </cell>
          <cell r="H541">
            <v>204.4803370786517</v>
          </cell>
        </row>
        <row r="542">
          <cell r="B542" t="str">
            <v>Строительство КТП 400 кВА кабельный ввод тупиковая</v>
          </cell>
          <cell r="H542">
            <v>168.15898876404492</v>
          </cell>
        </row>
        <row r="543">
          <cell r="B543" t="str">
            <v>Строительство КТП 400 кВА кабельный ввод проходная</v>
          </cell>
          <cell r="H543">
            <v>189.4634831460674</v>
          </cell>
        </row>
        <row r="544">
          <cell r="B544" t="str">
            <v>Строительство КТП 630 кВА воздушный ввод тупиковая</v>
          </cell>
          <cell r="H544">
            <v>144.11011235955058</v>
          </cell>
        </row>
        <row r="545">
          <cell r="B545" t="str">
            <v>Строительство КТП 630 кВА воздушный ввод проходная</v>
          </cell>
          <cell r="H545">
            <v>145.62865168539327</v>
          </cell>
        </row>
        <row r="546">
          <cell r="B546" t="str">
            <v>Строительство КТП 630 кВА кабельный ввод тупиковая</v>
          </cell>
          <cell r="H546">
            <v>123.59550561797752</v>
          </cell>
        </row>
        <row r="547">
          <cell r="B547" t="str">
            <v>Строительство КТП 630 кВА кабельный ввод проходная</v>
          </cell>
          <cell r="H547">
            <v>137.08651685393258</v>
          </cell>
        </row>
        <row r="548">
          <cell r="B548" t="str">
            <v>Строительство 2 КТП 630 кВА воздушный ввод тупиковая</v>
          </cell>
          <cell r="H548">
            <v>195.26565008025682</v>
          </cell>
        </row>
        <row r="549">
          <cell r="B549" t="str">
            <v>Строительство КТП 1000 кВА воздушный ввод тупиковая</v>
          </cell>
          <cell r="H549">
            <v>119.50224719101124</v>
          </cell>
        </row>
        <row r="550">
          <cell r="B550" t="str">
            <v>Строительство КТП 1000 кВА воздушный ввод проходная</v>
          </cell>
          <cell r="H550">
            <v>108.60842696629214</v>
          </cell>
        </row>
        <row r="551">
          <cell r="B551" t="str">
            <v>Строительство КТП 1000 кВА кабельный ввод тупиковая</v>
          </cell>
          <cell r="H551">
            <v>128.71573033707864</v>
          </cell>
        </row>
        <row r="552">
          <cell r="B552" t="str">
            <v>Строительство КТП 1000 кВА кабельный ввод проходная</v>
          </cell>
          <cell r="H552">
            <v>134.21292134831461</v>
          </cell>
        </row>
        <row r="553">
          <cell r="B553" t="str">
            <v>Строительство 2 КТП 1000 кВА кабельный ввод тупиковая</v>
          </cell>
          <cell r="H553">
            <v>194.053772070626</v>
          </cell>
        </row>
        <row r="554">
          <cell r="B554" t="str">
            <v>Строительство 2 КТП 1600 кВА воздушный ввод тупиковая</v>
          </cell>
          <cell r="H554">
            <v>0</v>
          </cell>
        </row>
        <row r="555">
          <cell r="B555" t="str">
            <v>Строительство КТП 250 кВа блочного типа, сэндвич панели</v>
          </cell>
          <cell r="H555">
            <v>0</v>
          </cell>
        </row>
        <row r="556">
          <cell r="B556" t="str">
            <v>Строительство КТП 400 кВа блочного типа, сэндвич панели</v>
          </cell>
          <cell r="H556">
            <v>714.38426966292138</v>
          </cell>
        </row>
        <row r="557">
          <cell r="B557" t="str">
            <v>Строительство КТП 630 кВа блочного типа, сэндвич панели</v>
          </cell>
          <cell r="H557">
            <v>492.01235955056183</v>
          </cell>
        </row>
        <row r="558">
          <cell r="B558" t="str">
            <v>Строительство КТП 1000 кВа блочного типа, сэндвич панели</v>
          </cell>
          <cell r="H558">
            <v>329.764606741573</v>
          </cell>
        </row>
        <row r="559">
          <cell r="B559" t="str">
            <v>Строительство КТП 1250 кВа блочного типа, сэндвич панели</v>
          </cell>
          <cell r="H559">
            <v>0</v>
          </cell>
        </row>
        <row r="560">
          <cell r="B560" t="str">
            <v>Строительство КТП 1600 кВа блочного типа, сэндвич панели</v>
          </cell>
          <cell r="H560">
            <v>0</v>
          </cell>
        </row>
        <row r="561">
          <cell r="B561" t="str">
            <v>Строительство 2 КТП 400 кВа блочного типа, сэндвич панели</v>
          </cell>
          <cell r="H561">
            <v>991.18218298555371</v>
          </cell>
        </row>
        <row r="562">
          <cell r="B562" t="str">
            <v>Строительство 2 КТП 630 кВа блочного типа, сэндвич панели</v>
          </cell>
          <cell r="H562">
            <v>651.42455858747985</v>
          </cell>
        </row>
        <row r="563">
          <cell r="B563" t="str">
            <v>Строительство 2 КТП 1000 кВа блочного типа, сэндвич панели</v>
          </cell>
          <cell r="H563">
            <v>444.07062600321029</v>
          </cell>
        </row>
        <row r="564">
          <cell r="B564" t="str">
            <v>Строительство 2 КТП 1600 кВа блочного типа, сэндвич панели</v>
          </cell>
          <cell r="H564">
            <v>1339.4261637239165</v>
          </cell>
        </row>
        <row r="565">
          <cell r="B565" t="str">
            <v>Строительство 2 КТП 2500 кВа блочного типа, сэндвич панели</v>
          </cell>
          <cell r="H565">
            <v>272.28089887640448</v>
          </cell>
        </row>
        <row r="566">
          <cell r="B566" t="str">
            <v>Строительство реклоузеров RBA/ТЕL-10-12,5/630</v>
          </cell>
          <cell r="H566">
            <v>144.15674157303371</v>
          </cell>
        </row>
        <row r="567">
          <cell r="H567">
            <v>1408500.26</v>
          </cell>
        </row>
        <row r="568">
          <cell r="H568">
            <v>1982640.21</v>
          </cell>
        </row>
      </sheetData>
      <sheetData sheetId="3">
        <row r="9">
          <cell r="F9">
            <v>9851410.3410732597</v>
          </cell>
          <cell r="G9">
            <v>20635.933333333334</v>
          </cell>
          <cell r="H9">
            <v>477.39107225938858</v>
          </cell>
        </row>
        <row r="14">
          <cell r="B14" t="str">
            <v>ВЛ 0,4кВ</v>
          </cell>
          <cell r="F14">
            <v>49933583.229761094</v>
          </cell>
          <cell r="G14">
            <v>3804.7333333333336</v>
          </cell>
          <cell r="H14">
            <v>13124.069114724052</v>
          </cell>
        </row>
        <row r="15">
          <cell r="B15" t="str">
            <v>ВЛ 6-10кВ</v>
          </cell>
          <cell r="F15">
            <v>25862038.172203001</v>
          </cell>
          <cell r="G15">
            <v>4026.5333333333328</v>
          </cell>
          <cell r="H15">
            <v>6422.9042780066402</v>
          </cell>
        </row>
        <row r="18">
          <cell r="B18" t="str">
            <v>КЛ 0,4кВ</v>
          </cell>
          <cell r="F18">
            <v>242164.49998200001</v>
          </cell>
          <cell r="G18">
            <v>449</v>
          </cell>
          <cell r="H18">
            <v>539.3418707839644</v>
          </cell>
        </row>
        <row r="19">
          <cell r="B19" t="str">
            <v>КЛ 6-10кВ</v>
          </cell>
          <cell r="F19">
            <v>2938177.8146080007</v>
          </cell>
          <cell r="G19">
            <v>932.5</v>
          </cell>
          <cell r="H19">
            <v>3150.8609271935666</v>
          </cell>
        </row>
        <row r="21">
          <cell r="F21">
            <v>15164571.151566667</v>
          </cell>
          <cell r="G21">
            <v>2859.5333333333328</v>
          </cell>
        </row>
        <row r="23">
          <cell r="F23">
            <v>3909815.8299122322</v>
          </cell>
          <cell r="G23">
            <v>20635.933333333334</v>
          </cell>
          <cell r="H23">
            <v>189.46639179128795</v>
          </cell>
        </row>
        <row r="24">
          <cell r="F24">
            <v>3021328.0427159574</v>
          </cell>
          <cell r="G24">
            <v>20635.933333333334</v>
          </cell>
          <cell r="H24">
            <v>146.41101974465045</v>
          </cell>
        </row>
        <row r="25">
          <cell r="F25">
            <v>9642845.248177737</v>
          </cell>
          <cell r="G25">
            <v>20635.933333333334</v>
          </cell>
          <cell r="H25">
            <v>467.28418300332447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6">
          <cell r="D6">
            <v>21754.396815905326</v>
          </cell>
          <cell r="E6">
            <v>18168.070335125482</v>
          </cell>
        </row>
        <row r="11">
          <cell r="D11">
            <v>104349.9091803601</v>
          </cell>
          <cell r="E11">
            <v>92434.20249096</v>
          </cell>
        </row>
        <row r="12">
          <cell r="D12">
            <v>31743.294141641843</v>
          </cell>
          <cell r="E12">
            <v>28007.355416666665</v>
          </cell>
        </row>
        <row r="19">
          <cell r="D19">
            <v>8376.3378827735214</v>
          </cell>
          <cell r="E19">
            <v>6772.7202326502183</v>
          </cell>
        </row>
        <row r="24">
          <cell r="D24">
            <v>4471.5012588792224</v>
          </cell>
          <cell r="E24">
            <v>2789.263162765335</v>
          </cell>
        </row>
        <row r="32">
          <cell r="D32">
            <v>1832.0582961228274</v>
          </cell>
          <cell r="E32">
            <v>1287.9066089251039</v>
          </cell>
        </row>
        <row r="34">
          <cell r="D34">
            <v>236570.15824818998</v>
          </cell>
          <cell r="E34">
            <v>400029.9124571156</v>
          </cell>
        </row>
        <row r="36">
          <cell r="E36">
            <v>6838.752108983198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из за 1 квт"/>
      <sheetName val="кальк полная "/>
      <sheetName val="расчет стоим работ "/>
      <sheetName val="расчет инвестиц на одно присоед"/>
      <sheetName val="расчет расходов на сод ат"/>
      <sheetName val="Авто "/>
      <sheetName val="программа"/>
      <sheetName val="расчет НВВ"/>
      <sheetName val="Опись"/>
      <sheetName val="Лист1"/>
      <sheetName val="кальк на 1 заявку "/>
    </sheetNames>
    <sheetDataSet>
      <sheetData sheetId="0" refreshError="1"/>
      <sheetData sheetId="1">
        <row r="9">
          <cell r="E9">
            <v>86.504992708135518</v>
          </cell>
          <cell r="F9">
            <v>722219.54066856485</v>
          </cell>
          <cell r="G9">
            <v>7561.13</v>
          </cell>
          <cell r="H9">
            <v>95.5174082007008</v>
          </cell>
        </row>
        <row r="23">
          <cell r="F23">
            <v>358605.41837643355</v>
          </cell>
          <cell r="G23">
            <v>7561.13</v>
          </cell>
          <cell r="H23">
            <v>47.427490120713905</v>
          </cell>
        </row>
        <row r="24">
          <cell r="F24">
            <v>41354.354615195101</v>
          </cell>
          <cell r="G24">
            <v>7561.13</v>
          </cell>
          <cell r="H24">
            <v>5.4693352204227548</v>
          </cell>
        </row>
        <row r="25">
          <cell r="F25">
            <v>134039.1794039926</v>
          </cell>
          <cell r="G25">
            <v>7561.13</v>
          </cell>
          <cell r="H25">
            <v>17.727400455221986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6">
          <cell r="F6">
            <v>44.500713661690611</v>
          </cell>
        </row>
        <row r="11">
          <cell r="F11">
            <v>820.37253847999989</v>
          </cell>
        </row>
        <row r="12">
          <cell r="F12">
            <v>249.17628999999997</v>
          </cell>
        </row>
        <row r="19">
          <cell r="F19">
            <v>14.164727738515346</v>
          </cell>
        </row>
        <row r="24">
          <cell r="F24">
            <v>6.5518356433618532</v>
          </cell>
        </row>
        <row r="32">
          <cell r="F32">
            <v>2.9235936743411677</v>
          </cell>
        </row>
        <row r="36">
          <cell r="F36">
            <v>118.52879180485584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из за 1 квт"/>
      <sheetName val="кальк полная "/>
      <sheetName val="расчет стоим работ "/>
      <sheetName val="расчет расходов на сод ат"/>
      <sheetName val="Авто "/>
      <sheetName val="!"/>
      <sheetName val="программа"/>
      <sheetName val="расчет НВВ"/>
      <sheetName val="расчет выпад в формате МУ"/>
      <sheetName val="Опись"/>
      <sheetName val="Лист1"/>
      <sheetName val="кальк на 1 заявку "/>
    </sheetNames>
    <sheetDataSet>
      <sheetData sheetId="0"/>
      <sheetData sheetId="1">
        <row r="6">
          <cell r="C6">
            <v>113954.36903715823</v>
          </cell>
          <cell r="D6">
            <v>836.5</v>
          </cell>
          <cell r="E6">
            <v>136.22757804800744</v>
          </cell>
        </row>
        <row r="20">
          <cell r="C20">
            <v>45272.846033173257</v>
          </cell>
          <cell r="D20">
            <v>836.5</v>
          </cell>
          <cell r="E20">
            <v>54.121752580003893</v>
          </cell>
        </row>
        <row r="21">
          <cell r="E21">
            <v>0</v>
          </cell>
        </row>
        <row r="22">
          <cell r="C22">
            <v>224041.28670374645</v>
          </cell>
          <cell r="D22">
            <v>836.5</v>
          </cell>
          <cell r="E22">
            <v>267.83178326807706</v>
          </cell>
        </row>
      </sheetData>
      <sheetData sheetId="2"/>
      <sheetData sheetId="3"/>
      <sheetData sheetId="4"/>
      <sheetData sheetId="5"/>
      <sheetData sheetId="6">
        <row r="12">
          <cell r="F12">
            <v>8</v>
          </cell>
        </row>
      </sheetData>
      <sheetData sheetId="7">
        <row r="6">
          <cell r="E6">
            <v>136.04327275841786</v>
          </cell>
        </row>
        <row r="11">
          <cell r="E11">
            <v>613.60545895999985</v>
          </cell>
        </row>
        <row r="12">
          <cell r="E12">
            <v>185.85163999999997</v>
          </cell>
        </row>
        <row r="19">
          <cell r="E19">
            <v>33.480265563763545</v>
          </cell>
        </row>
        <row r="24">
          <cell r="E24">
            <v>20.607152265083041</v>
          </cell>
        </row>
        <row r="32">
          <cell r="E32">
            <v>6.9103123211700321</v>
          </cell>
        </row>
      </sheetData>
      <sheetData sheetId="8">
        <row r="34">
          <cell r="E34">
            <v>3.7288000000000001</v>
          </cell>
        </row>
      </sheetData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3 (1 вар)"/>
      <sheetName val="Приложение 3 (окончат)"/>
      <sheetName val="2012 "/>
      <sheetName val="2013 г. "/>
      <sheetName val="2014"/>
      <sheetName val="расчет С2 С3 С4 (3)"/>
      <sheetName val="расчет средних объемов"/>
      <sheetName val="КЛ 10"/>
      <sheetName val="ВЛ 10"/>
      <sheetName val="КЛ0,4"/>
      <sheetName val="ВЛ 0,4"/>
      <sheetName val="ТП"/>
      <sheetName val="строит по инд проектам"/>
    </sheetNames>
    <sheetDataSet>
      <sheetData sheetId="0"/>
      <sheetData sheetId="1"/>
      <sheetData sheetId="2">
        <row r="75">
          <cell r="K75">
            <v>6104169.1399999997</v>
          </cell>
          <cell r="Q75">
            <v>20183702.580000006</v>
          </cell>
          <cell r="W75">
            <v>306809.90999999997</v>
          </cell>
          <cell r="AB75">
            <v>5058134.0999999996</v>
          </cell>
        </row>
      </sheetData>
      <sheetData sheetId="3">
        <row r="220">
          <cell r="L220">
            <v>37891714.349999994</v>
          </cell>
          <cell r="T220">
            <v>41986356.280000001</v>
          </cell>
          <cell r="AB220">
            <v>6057163.1699999999</v>
          </cell>
          <cell r="AN220">
            <v>17819699.340000004</v>
          </cell>
        </row>
      </sheetData>
      <sheetData sheetId="4">
        <row r="426">
          <cell r="L426">
            <v>34140576.732382022</v>
          </cell>
          <cell r="Q426">
            <v>63747495.160000019</v>
          </cell>
          <cell r="V426">
            <v>455952.98761797755</v>
          </cell>
          <cell r="AA426">
            <v>722456.11</v>
          </cell>
          <cell r="AF426">
            <v>23107545.560000002</v>
          </cell>
        </row>
      </sheetData>
      <sheetData sheetId="5">
        <row r="55">
          <cell r="J55">
            <v>13124.069114724052</v>
          </cell>
        </row>
      </sheetData>
      <sheetData sheetId="6">
        <row r="15">
          <cell r="G15">
            <v>199.33333333333334</v>
          </cell>
          <cell r="L15">
            <v>3804.7333333333336</v>
          </cell>
          <cell r="R15">
            <v>53954</v>
          </cell>
        </row>
        <row r="16">
          <cell r="L16">
            <v>4026.5333333333328</v>
          </cell>
          <cell r="R16">
            <v>29135.7</v>
          </cell>
        </row>
        <row r="20">
          <cell r="L20">
            <v>449</v>
          </cell>
          <cell r="R20">
            <v>359</v>
          </cell>
        </row>
        <row r="21">
          <cell r="L21">
            <v>932.5</v>
          </cell>
          <cell r="R21">
            <v>2563.5</v>
          </cell>
        </row>
        <row r="23">
          <cell r="L23">
            <v>2859.5333333333328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mskenergo@om.mrsks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1"/>
  <sheetViews>
    <sheetView view="pageBreakPreview" topLeftCell="A7" zoomScaleNormal="100" zoomScaleSheetLayoutView="100" workbookViewId="0">
      <selection activeCell="F17" sqref="F17"/>
    </sheetView>
  </sheetViews>
  <sheetFormatPr defaultRowHeight="14.4" x14ac:dyDescent="0.3"/>
  <cols>
    <col min="2" max="2" width="36.5546875" customWidth="1"/>
    <col min="3" max="3" width="23.21875" customWidth="1"/>
    <col min="4" max="4" width="13.33203125" customWidth="1"/>
    <col min="5" max="5" width="18.5546875" customWidth="1"/>
    <col min="6" max="6" width="71.6640625" customWidth="1"/>
  </cols>
  <sheetData>
    <row r="1" spans="2:6" x14ac:dyDescent="0.3">
      <c r="D1" s="12" t="s">
        <v>0</v>
      </c>
    </row>
    <row r="2" spans="2:6" x14ac:dyDescent="0.3">
      <c r="D2" s="51" t="s">
        <v>1</v>
      </c>
      <c r="E2" s="51"/>
      <c r="F2" s="51"/>
    </row>
    <row r="3" spans="2:6" x14ac:dyDescent="0.3">
      <c r="D3" s="51"/>
      <c r="E3" s="51"/>
      <c r="F3" s="51"/>
    </row>
    <row r="4" spans="2:6" x14ac:dyDescent="0.3">
      <c r="D4" s="14" t="s">
        <v>18</v>
      </c>
    </row>
    <row r="5" spans="2:6" x14ac:dyDescent="0.3">
      <c r="D5" s="14" t="s">
        <v>19</v>
      </c>
    </row>
    <row r="6" spans="2:6" ht="15" x14ac:dyDescent="0.25">
      <c r="D6" s="14"/>
    </row>
    <row r="7" spans="2:6" ht="17.399999999999999" x14ac:dyDescent="0.3">
      <c r="C7" s="1" t="s">
        <v>2</v>
      </c>
    </row>
    <row r="8" spans="2:6" ht="17.399999999999999" x14ac:dyDescent="0.3">
      <c r="C8" s="1" t="s">
        <v>3</v>
      </c>
    </row>
    <row r="9" spans="2:6" ht="35.4" thickBot="1" x14ac:dyDescent="0.35">
      <c r="B9" s="2" t="s">
        <v>125</v>
      </c>
      <c r="C9" s="3" t="s">
        <v>4</v>
      </c>
      <c r="D9" s="2">
        <v>2016</v>
      </c>
      <c r="E9" s="4" t="s">
        <v>5</v>
      </c>
    </row>
    <row r="10" spans="2:6" x14ac:dyDescent="0.3">
      <c r="B10" s="5" t="s">
        <v>6</v>
      </c>
      <c r="D10" s="5"/>
      <c r="E10" s="5"/>
      <c r="F10" s="6"/>
    </row>
    <row r="11" spans="2:6" ht="15" x14ac:dyDescent="0.25">
      <c r="B11" s="5"/>
      <c r="D11" s="5"/>
      <c r="E11" s="5"/>
      <c r="F11" s="6"/>
    </row>
    <row r="12" spans="2:6" ht="16.8" x14ac:dyDescent="0.3">
      <c r="B12" s="7" t="s">
        <v>7</v>
      </c>
      <c r="C12" s="46" t="s">
        <v>126</v>
      </c>
      <c r="D12" s="46"/>
      <c r="E12" s="46"/>
      <c r="F12" s="46"/>
    </row>
    <row r="13" spans="2:6" ht="16.8" x14ac:dyDescent="0.3">
      <c r="B13" s="8"/>
      <c r="C13" s="46"/>
      <c r="D13" s="46"/>
      <c r="E13" s="46"/>
      <c r="F13" s="46"/>
    </row>
    <row r="14" spans="2:6" ht="16.8" x14ac:dyDescent="0.3">
      <c r="B14" s="7" t="s">
        <v>8</v>
      </c>
      <c r="C14" s="46" t="s">
        <v>127</v>
      </c>
      <c r="D14" s="46"/>
      <c r="E14" s="46"/>
      <c r="F14" s="46"/>
    </row>
    <row r="15" spans="2:6" ht="16.8" x14ac:dyDescent="0.3">
      <c r="B15" s="8"/>
      <c r="C15" s="46"/>
      <c r="D15" s="46"/>
      <c r="E15" s="46"/>
      <c r="F15" s="46"/>
    </row>
    <row r="16" spans="2:6" ht="16.8" x14ac:dyDescent="0.3">
      <c r="B16" s="7" t="s">
        <v>9</v>
      </c>
      <c r="C16" s="46" t="s">
        <v>128</v>
      </c>
      <c r="D16" s="46"/>
      <c r="E16" s="46"/>
      <c r="F16" s="46"/>
    </row>
    <row r="17" spans="2:6" ht="16.8" x14ac:dyDescent="0.3">
      <c r="B17" s="8"/>
      <c r="C17" s="46"/>
      <c r="D17" s="46"/>
      <c r="E17" s="46"/>
      <c r="F17" s="46"/>
    </row>
    <row r="18" spans="2:6" ht="16.8" x14ac:dyDescent="0.3">
      <c r="B18" s="7" t="s">
        <v>10</v>
      </c>
      <c r="C18" s="46" t="s">
        <v>129</v>
      </c>
      <c r="D18" s="46"/>
      <c r="E18" s="46"/>
      <c r="F18" s="46"/>
    </row>
    <row r="19" spans="2:6" ht="16.8" x14ac:dyDescent="0.3">
      <c r="B19" s="8"/>
      <c r="C19" s="46"/>
      <c r="D19" s="46"/>
      <c r="E19" s="46"/>
      <c r="F19" s="46"/>
    </row>
    <row r="20" spans="2:6" ht="16.8" x14ac:dyDescent="0.3">
      <c r="B20" s="7" t="s">
        <v>11</v>
      </c>
      <c r="C20" s="46">
        <v>2460069527</v>
      </c>
      <c r="D20" s="46"/>
      <c r="E20" s="46"/>
      <c r="F20" s="46"/>
    </row>
    <row r="21" spans="2:6" ht="16.8" x14ac:dyDescent="0.3">
      <c r="B21" s="9"/>
      <c r="C21" s="46"/>
      <c r="D21" s="46"/>
      <c r="E21" s="46"/>
      <c r="F21" s="46"/>
    </row>
    <row r="22" spans="2:6" ht="16.8" x14ac:dyDescent="0.3">
      <c r="B22" s="7" t="s">
        <v>12</v>
      </c>
      <c r="C22" s="46">
        <v>997450001</v>
      </c>
      <c r="D22" s="46"/>
      <c r="E22" s="46"/>
      <c r="F22" s="46"/>
    </row>
    <row r="23" spans="2:6" ht="16.8" x14ac:dyDescent="0.3">
      <c r="B23" s="9"/>
      <c r="C23" s="46"/>
      <c r="D23" s="46"/>
      <c r="E23" s="46"/>
      <c r="F23" s="46"/>
    </row>
    <row r="24" spans="2:6" ht="16.8" x14ac:dyDescent="0.3">
      <c r="B24" s="7" t="s">
        <v>13</v>
      </c>
      <c r="C24" s="46" t="s">
        <v>130</v>
      </c>
      <c r="D24" s="46"/>
      <c r="E24" s="46"/>
      <c r="F24" s="46"/>
    </row>
    <row r="25" spans="2:6" ht="16.8" x14ac:dyDescent="0.3">
      <c r="B25" s="8"/>
      <c r="C25" s="46"/>
      <c r="D25" s="46"/>
      <c r="E25" s="46"/>
      <c r="F25" s="46"/>
    </row>
    <row r="26" spans="2:6" ht="16.8" x14ac:dyDescent="0.3">
      <c r="B26" s="7" t="s">
        <v>14</v>
      </c>
      <c r="C26" s="47" t="s">
        <v>131</v>
      </c>
      <c r="D26" s="46"/>
      <c r="E26" s="46"/>
      <c r="F26" s="46"/>
    </row>
    <row r="27" spans="2:6" ht="16.8" x14ac:dyDescent="0.3">
      <c r="B27" s="8"/>
      <c r="C27" s="46"/>
      <c r="D27" s="46"/>
      <c r="E27" s="46"/>
      <c r="F27" s="46"/>
    </row>
    <row r="28" spans="2:6" ht="16.8" x14ac:dyDescent="0.3">
      <c r="B28" s="7" t="s">
        <v>15</v>
      </c>
      <c r="C28" s="46" t="s">
        <v>132</v>
      </c>
      <c r="D28" s="46"/>
      <c r="E28" s="46"/>
      <c r="F28" s="46"/>
    </row>
    <row r="29" spans="2:6" ht="16.8" x14ac:dyDescent="0.3">
      <c r="B29" s="8"/>
      <c r="C29" s="46"/>
      <c r="D29" s="46"/>
      <c r="E29" s="46"/>
      <c r="F29" s="46"/>
    </row>
    <row r="30" spans="2:6" ht="16.8" x14ac:dyDescent="0.3">
      <c r="B30" s="7" t="s">
        <v>16</v>
      </c>
      <c r="C30" s="46" t="s">
        <v>133</v>
      </c>
      <c r="D30" s="46"/>
      <c r="E30" s="46"/>
      <c r="F30" s="46"/>
    </row>
    <row r="31" spans="2:6" ht="17.399999999999999" x14ac:dyDescent="0.35">
      <c r="C31" s="48"/>
      <c r="D31" s="49"/>
      <c r="E31" s="49"/>
      <c r="F31" s="49"/>
    </row>
  </sheetData>
  <mergeCells count="1">
    <mergeCell ref="D2:F3"/>
  </mergeCells>
  <hyperlinks>
    <hyperlink ref="C26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69"/>
  <sheetViews>
    <sheetView view="pageBreakPreview" topLeftCell="A352" zoomScaleNormal="100" zoomScaleSheetLayoutView="100" workbookViewId="0">
      <selection activeCell="B365" sqref="B365"/>
    </sheetView>
  </sheetViews>
  <sheetFormatPr defaultRowHeight="14.4" x14ac:dyDescent="0.3"/>
  <cols>
    <col min="1" max="1" width="7" customWidth="1"/>
    <col min="2" max="2" width="70.109375" customWidth="1"/>
    <col min="3" max="3" width="13.33203125" customWidth="1"/>
    <col min="4" max="5" width="13.5546875" customWidth="1"/>
    <col min="6" max="6" width="13.44140625" customWidth="1"/>
  </cols>
  <sheetData>
    <row r="1" spans="1:42" ht="16.8" x14ac:dyDescent="0.3">
      <c r="C1" s="7"/>
      <c r="D1" s="10" t="s">
        <v>17</v>
      </c>
      <c r="E1" s="12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</row>
    <row r="2" spans="1:42" ht="15" customHeight="1" x14ac:dyDescent="0.3">
      <c r="D2" s="51" t="s">
        <v>1</v>
      </c>
      <c r="E2" s="51"/>
      <c r="F2" s="51"/>
      <c r="G2" s="5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</row>
    <row r="3" spans="1:42" ht="27" customHeight="1" x14ac:dyDescent="0.3">
      <c r="D3" s="51"/>
      <c r="E3" s="51"/>
      <c r="F3" s="51"/>
      <c r="G3" s="51"/>
      <c r="H3" s="11"/>
      <c r="I3" s="11"/>
      <c r="J3" s="11"/>
      <c r="K3" s="11"/>
    </row>
    <row r="4" spans="1:42" x14ac:dyDescent="0.3">
      <c r="D4" s="13" t="s">
        <v>18</v>
      </c>
      <c r="E4" s="14"/>
      <c r="H4" s="13"/>
      <c r="I4" s="11"/>
      <c r="J4" s="11"/>
      <c r="K4" s="11"/>
    </row>
    <row r="5" spans="1:42" x14ac:dyDescent="0.3">
      <c r="D5" s="13" t="s">
        <v>19</v>
      </c>
      <c r="E5" s="14"/>
      <c r="H5" s="13"/>
    </row>
    <row r="7" spans="1:42" ht="17.399999999999999" x14ac:dyDescent="0.3">
      <c r="A7" s="57" t="s">
        <v>20</v>
      </c>
      <c r="B7" s="57"/>
      <c r="C7" s="57"/>
      <c r="D7" s="57"/>
      <c r="E7" s="57"/>
      <c r="F7" s="57"/>
    </row>
    <row r="8" spans="1:42" ht="55.5" customHeight="1" x14ac:dyDescent="0.3">
      <c r="A8" s="56" t="s">
        <v>21</v>
      </c>
      <c r="B8" s="56"/>
      <c r="C8" s="56"/>
      <c r="D8" s="56"/>
      <c r="E8" s="56"/>
      <c r="F8" s="56"/>
    </row>
    <row r="9" spans="1:42" ht="18.75" customHeight="1" x14ac:dyDescent="0.3">
      <c r="B9" s="18" t="s">
        <v>22</v>
      </c>
      <c r="C9" s="19" t="s">
        <v>127</v>
      </c>
      <c r="D9" s="19"/>
      <c r="E9" s="19"/>
    </row>
    <row r="10" spans="1:42" x14ac:dyDescent="0.3">
      <c r="C10" s="20" t="s">
        <v>6</v>
      </c>
    </row>
    <row r="11" spans="1:42" ht="18" thickBot="1" x14ac:dyDescent="0.35">
      <c r="C11" s="3" t="s">
        <v>4</v>
      </c>
      <c r="D11" s="2">
        <v>2016</v>
      </c>
      <c r="E11" s="36"/>
      <c r="F11" s="4" t="s">
        <v>5</v>
      </c>
    </row>
    <row r="13" spans="1:42" ht="47.25" customHeight="1" x14ac:dyDescent="0.3">
      <c r="A13" s="61" t="s">
        <v>23</v>
      </c>
      <c r="B13" s="62"/>
      <c r="C13" s="67" t="s">
        <v>24</v>
      </c>
      <c r="D13" s="58" t="s">
        <v>25</v>
      </c>
      <c r="E13" s="58"/>
      <c r="F13" s="58"/>
    </row>
    <row r="14" spans="1:42" ht="46.5" customHeight="1" x14ac:dyDescent="0.3">
      <c r="A14" s="63"/>
      <c r="B14" s="64"/>
      <c r="C14" s="68"/>
      <c r="D14" s="59" t="s">
        <v>26</v>
      </c>
      <c r="E14" s="60"/>
      <c r="F14" s="67" t="s">
        <v>27</v>
      </c>
    </row>
    <row r="15" spans="1:42" ht="46.5" customHeight="1" x14ac:dyDescent="0.3">
      <c r="A15" s="65"/>
      <c r="B15" s="66"/>
      <c r="C15" s="69"/>
      <c r="D15" s="34" t="s">
        <v>134</v>
      </c>
      <c r="E15" s="34" t="s">
        <v>135</v>
      </c>
      <c r="F15" s="69"/>
    </row>
    <row r="16" spans="1:42" ht="150" customHeight="1" x14ac:dyDescent="0.3">
      <c r="A16" s="16" t="s">
        <v>28</v>
      </c>
      <c r="B16" s="15" t="s">
        <v>29</v>
      </c>
      <c r="C16" s="16" t="s">
        <v>30</v>
      </c>
      <c r="D16" s="37">
        <f>D17+D18+D19+D20</f>
        <v>1280.5526667986514</v>
      </c>
      <c r="E16" s="37">
        <f t="shared" ref="E16:F16" si="0">E17+E18+E19+E20</f>
        <v>166.14163399705944</v>
      </c>
      <c r="F16" s="37">
        <f t="shared" si="0"/>
        <v>458.18111389608839</v>
      </c>
    </row>
    <row r="17" spans="1:6" ht="46.8" x14ac:dyDescent="0.3">
      <c r="A17" s="16" t="s">
        <v>32</v>
      </c>
      <c r="B17" s="15" t="s">
        <v>31</v>
      </c>
      <c r="C17" s="17" t="s">
        <v>30</v>
      </c>
      <c r="D17" s="37">
        <f>'[6]кальк полная '!$H$9</f>
        <v>477.39107225938858</v>
      </c>
      <c r="E17" s="37">
        <f>'[7]кальк полная '!$H$9</f>
        <v>95.5174082007008</v>
      </c>
      <c r="F17" s="37">
        <f>'[8]кальк полная '!$E$6</f>
        <v>136.22757804800744</v>
      </c>
    </row>
    <row r="18" spans="1:6" ht="46.8" x14ac:dyDescent="0.3">
      <c r="A18" s="16" t="s">
        <v>33</v>
      </c>
      <c r="B18" s="15" t="s">
        <v>34</v>
      </c>
      <c r="C18" s="17" t="s">
        <v>30</v>
      </c>
      <c r="D18" s="37">
        <f>'[6]кальк полная '!$H$23</f>
        <v>189.46639179128795</v>
      </c>
      <c r="E18" s="37">
        <f>'[7]кальк полная '!$H$23</f>
        <v>47.427490120713905</v>
      </c>
      <c r="F18" s="37">
        <f>'[8]кальк полная '!$E$20</f>
        <v>54.121752580003893</v>
      </c>
    </row>
    <row r="19" spans="1:6" ht="62.4" x14ac:dyDescent="0.3">
      <c r="A19" s="16" t="s">
        <v>36</v>
      </c>
      <c r="B19" s="15" t="s">
        <v>35</v>
      </c>
      <c r="C19" s="17" t="s">
        <v>30</v>
      </c>
      <c r="D19" s="37">
        <f>'[6]кальк полная '!$H$24</f>
        <v>146.41101974465045</v>
      </c>
      <c r="E19" s="37">
        <f>'[7]кальк полная '!$H$24</f>
        <v>5.4693352204227548</v>
      </c>
      <c r="F19" s="37">
        <f>'[8]кальк полная '!$E$21</f>
        <v>0</v>
      </c>
    </row>
    <row r="20" spans="1:6" ht="78" x14ac:dyDescent="0.3">
      <c r="A20" s="16" t="s">
        <v>37</v>
      </c>
      <c r="B20" s="15" t="s">
        <v>38</v>
      </c>
      <c r="C20" s="17" t="s">
        <v>30</v>
      </c>
      <c r="D20" s="37">
        <f>'[6]кальк полная '!$H$25</f>
        <v>467.28418300332447</v>
      </c>
      <c r="E20" s="37">
        <f>'[7]кальк полная '!$H$25</f>
        <v>17.727400455221986</v>
      </c>
      <c r="F20" s="37">
        <f>'[8]кальк полная '!$E$22</f>
        <v>267.83178326807706</v>
      </c>
    </row>
    <row r="21" spans="1:6" ht="109.2" customHeight="1" x14ac:dyDescent="0.3">
      <c r="A21" s="16" t="s">
        <v>39</v>
      </c>
      <c r="B21" s="15" t="s">
        <v>40</v>
      </c>
      <c r="C21" s="70" t="s">
        <v>45</v>
      </c>
      <c r="D21" s="52" t="str">
        <f>'[6]Приложение 5'!H89</f>
        <v>в ценах 2001 года</v>
      </c>
      <c r="E21" s="53"/>
      <c r="F21" s="54"/>
    </row>
    <row r="22" spans="1:6" ht="24.6" customHeight="1" x14ac:dyDescent="0.3">
      <c r="A22" s="16"/>
      <c r="B22" s="15"/>
      <c r="C22" s="71"/>
      <c r="D22" s="52">
        <f>'[6]Приложение 5'!H90</f>
        <v>0</v>
      </c>
      <c r="E22" s="53"/>
      <c r="F22" s="54"/>
    </row>
    <row r="23" spans="1:6" ht="15.6" x14ac:dyDescent="0.3">
      <c r="A23" s="16"/>
      <c r="B23" s="38" t="str">
        <f>'[6]Приложение 5'!B91</f>
        <v>Строительство одноцепной ВЛ-0,4кВ с применением СИП-4х25</v>
      </c>
      <c r="C23" s="71"/>
      <c r="D23" s="52">
        <f>'[6]Приложение 5'!H91</f>
        <v>178486</v>
      </c>
      <c r="E23" s="53"/>
      <c r="F23" s="54"/>
    </row>
    <row r="24" spans="1:6" ht="15.6" x14ac:dyDescent="0.3">
      <c r="A24" s="16"/>
      <c r="B24" s="38" t="str">
        <f>'[6]Приложение 5'!B92</f>
        <v>Строительство одноцепной ВЛ-0,4кВ с применением СИП-4х35</v>
      </c>
      <c r="C24" s="71"/>
      <c r="D24" s="52">
        <f>'[6]Приложение 5'!H92</f>
        <v>187146</v>
      </c>
      <c r="E24" s="53"/>
      <c r="F24" s="54"/>
    </row>
    <row r="25" spans="1:6" ht="15.6" x14ac:dyDescent="0.3">
      <c r="A25" s="16"/>
      <c r="B25" s="38" t="str">
        <f>'[6]Приложение 5'!B93</f>
        <v>Строительство одноцепной ВЛ-0,4кВ с применением СИП-4х50</v>
      </c>
      <c r="C25" s="71"/>
      <c r="D25" s="52">
        <f>'[6]Приложение 5'!H93</f>
        <v>196552</v>
      </c>
      <c r="E25" s="53"/>
      <c r="F25" s="54"/>
    </row>
    <row r="26" spans="1:6" ht="15.6" x14ac:dyDescent="0.3">
      <c r="A26" s="16"/>
      <c r="B26" s="38" t="str">
        <f>'[6]Приложение 5'!B94</f>
        <v>Строительство одноцепной ВЛ-0,4кВ с применением СИП-4х70</v>
      </c>
      <c r="C26" s="71"/>
      <c r="D26" s="52">
        <f>'[6]Приложение 5'!H94</f>
        <v>213703</v>
      </c>
      <c r="E26" s="53"/>
      <c r="F26" s="54"/>
    </row>
    <row r="27" spans="1:6" ht="15.6" x14ac:dyDescent="0.3">
      <c r="A27" s="16"/>
      <c r="B27" s="38" t="str">
        <f>'[6]Приложение 5'!B95</f>
        <v>Строительство одноцепной ВЛ-0,4кВ с применением СИП-4х95</v>
      </c>
      <c r="C27" s="71"/>
      <c r="D27" s="52">
        <f>'[6]Приложение 5'!H95</f>
        <v>232471</v>
      </c>
      <c r="E27" s="53"/>
      <c r="F27" s="54"/>
    </row>
    <row r="28" spans="1:6" ht="15.6" x14ac:dyDescent="0.3">
      <c r="A28" s="16"/>
      <c r="B28" s="38" t="str">
        <f>'[6]Приложение 5'!B96</f>
        <v>Строительство одноцепной ВЛ-0,4кВ с применением СИП-4х120</v>
      </c>
      <c r="C28" s="71"/>
      <c r="D28" s="52">
        <f>'[6]Приложение 5'!H96</f>
        <v>249346</v>
      </c>
      <c r="E28" s="53"/>
      <c r="F28" s="54"/>
    </row>
    <row r="29" spans="1:6" ht="15.6" x14ac:dyDescent="0.3">
      <c r="A29" s="16"/>
      <c r="B29" s="38" t="str">
        <f>'[6]Приложение 5'!B97</f>
        <v>ВЛ-0,4кВ совместной подвеской СИП-4х25 мм2</v>
      </c>
      <c r="C29" s="71"/>
      <c r="D29" s="52">
        <f>'[6]Приложение 5'!H97</f>
        <v>39473</v>
      </c>
      <c r="E29" s="53"/>
      <c r="F29" s="54"/>
    </row>
    <row r="30" spans="1:6" ht="15.6" x14ac:dyDescent="0.3">
      <c r="A30" s="16"/>
      <c r="B30" s="38" t="str">
        <f>'[6]Приложение 5'!B98</f>
        <v>ВЛ-0,4кВ совместной подвеской СИП-4х35 мм2</v>
      </c>
      <c r="C30" s="71"/>
      <c r="D30" s="52">
        <f>'[6]Приложение 5'!H98</f>
        <v>48017</v>
      </c>
      <c r="E30" s="53"/>
      <c r="F30" s="54"/>
    </row>
    <row r="31" spans="1:6" ht="15.6" x14ac:dyDescent="0.3">
      <c r="A31" s="16"/>
      <c r="B31" s="38" t="str">
        <f>'[6]Приложение 5'!B99</f>
        <v>ВЛ-0,4кВ совместной подвеской СИП-4х50 мм2</v>
      </c>
      <c r="C31" s="71"/>
      <c r="D31" s="52">
        <f>'[6]Приложение 5'!H99</f>
        <v>58111</v>
      </c>
      <c r="E31" s="53"/>
      <c r="F31" s="54"/>
    </row>
    <row r="32" spans="1:6" ht="15.6" x14ac:dyDescent="0.3">
      <c r="A32" s="16"/>
      <c r="B32" s="38" t="str">
        <f>'[6]Приложение 5'!B100</f>
        <v>ВЛ-0,4кВ совместной подвеской СИП-4х70 мм2</v>
      </c>
      <c r="C32" s="71"/>
      <c r="D32" s="52">
        <f>'[6]Приложение 5'!H100</f>
        <v>74806</v>
      </c>
      <c r="E32" s="53"/>
      <c r="F32" s="54"/>
    </row>
    <row r="33" spans="1:6" ht="15.6" x14ac:dyDescent="0.3">
      <c r="A33" s="16"/>
      <c r="B33" s="38" t="str">
        <f>'[6]Приложение 5'!B101</f>
        <v>ВЛ-0,4кВ совместной подвеской СИП-4х95 мм2</v>
      </c>
      <c r="C33" s="71"/>
      <c r="D33" s="52">
        <f>'[6]Приложение 5'!H101</f>
        <v>93723</v>
      </c>
      <c r="E33" s="53"/>
      <c r="F33" s="54"/>
    </row>
    <row r="34" spans="1:6" ht="15.6" x14ac:dyDescent="0.3">
      <c r="A34" s="16"/>
      <c r="B34" s="38" t="str">
        <f>'[6]Приложение 5'!B102</f>
        <v>ВЛ-0,4кВ совместной подвеской СИП-4х120 мм2</v>
      </c>
      <c r="C34" s="71"/>
      <c r="D34" s="52">
        <f>'[6]Приложение 5'!H102</f>
        <v>111166</v>
      </c>
      <c r="E34" s="53"/>
      <c r="F34" s="54"/>
    </row>
    <row r="35" spans="1:6" ht="100.2" customHeight="1" x14ac:dyDescent="0.3">
      <c r="A35" s="16"/>
      <c r="B35" s="38" t="str">
        <f>'[6]Приложение 5'!B103</f>
        <v>С2i (150кВт) Стандаризированная тарифная ставка на покрытие расходов на строительство воздушных линий электропередачи в расчете на 1 км линии для Заявителей, осуществляющих технологическое присоединение своих энергопринимающих устройств максимальной мощностью не более 150 кВт</v>
      </c>
      <c r="C35" s="71"/>
      <c r="D35" s="52" t="str">
        <f>'[6]Приложение 5'!H103</f>
        <v>в ценах 2001 года</v>
      </c>
      <c r="E35" s="53"/>
      <c r="F35" s="54"/>
    </row>
    <row r="36" spans="1:6" ht="15.6" x14ac:dyDescent="0.3">
      <c r="A36" s="16"/>
      <c r="B36" s="38" t="str">
        <f>'[6]Приложение 5'!B104</f>
        <v>Строительство одноцепной ВЛ-0,4кВ с применением СИП-4х25</v>
      </c>
      <c r="C36" s="71"/>
      <c r="D36" s="52">
        <f>'[6]Приложение 5'!H104</f>
        <v>89243</v>
      </c>
      <c r="E36" s="53"/>
      <c r="F36" s="54"/>
    </row>
    <row r="37" spans="1:6" ht="15.6" x14ac:dyDescent="0.3">
      <c r="A37" s="16"/>
      <c r="B37" s="38" t="str">
        <f>'[6]Приложение 5'!B105</f>
        <v>Строительство одноцепной ВЛ-0,4кВ с применением СИП-4х35</v>
      </c>
      <c r="C37" s="71"/>
      <c r="D37" s="52">
        <f>'[6]Приложение 5'!H105</f>
        <v>93573</v>
      </c>
      <c r="E37" s="53"/>
      <c r="F37" s="54"/>
    </row>
    <row r="38" spans="1:6" ht="15.6" x14ac:dyDescent="0.3">
      <c r="A38" s="16"/>
      <c r="B38" s="38" t="str">
        <f>'[6]Приложение 5'!B106</f>
        <v>Строительство одноцепной ВЛ-0,4кВ с применением СИП-4х50</v>
      </c>
      <c r="C38" s="71"/>
      <c r="D38" s="52">
        <f>'[6]Приложение 5'!H106</f>
        <v>98276</v>
      </c>
      <c r="E38" s="53"/>
      <c r="F38" s="54"/>
    </row>
    <row r="39" spans="1:6" ht="15.6" x14ac:dyDescent="0.3">
      <c r="A39" s="16"/>
      <c r="B39" s="38" t="str">
        <f>'[6]Приложение 5'!B107</f>
        <v>Строительство одноцепной ВЛ-0,4кВ с применением СИП-4х70</v>
      </c>
      <c r="C39" s="71"/>
      <c r="D39" s="52">
        <f>'[6]Приложение 5'!H107</f>
        <v>106851.5</v>
      </c>
      <c r="E39" s="53"/>
      <c r="F39" s="54"/>
    </row>
    <row r="40" spans="1:6" ht="15.6" x14ac:dyDescent="0.3">
      <c r="A40" s="16"/>
      <c r="B40" s="38" t="str">
        <f>'[6]Приложение 5'!B108</f>
        <v>Строительство одноцепной ВЛ-0,4кВ с применением СИП-4х95</v>
      </c>
      <c r="C40" s="71"/>
      <c r="D40" s="52">
        <f>'[6]Приложение 5'!H108</f>
        <v>116235.5</v>
      </c>
      <c r="E40" s="53"/>
      <c r="F40" s="54"/>
    </row>
    <row r="41" spans="1:6" ht="15.6" x14ac:dyDescent="0.3">
      <c r="A41" s="16"/>
      <c r="B41" s="38" t="str">
        <f>'[6]Приложение 5'!B109</f>
        <v>Строительство одноцепной ВЛ-0,4кВ с применением СИП-4х120</v>
      </c>
      <c r="C41" s="71"/>
      <c r="D41" s="52">
        <f>'[6]Приложение 5'!H109</f>
        <v>124673</v>
      </c>
      <c r="E41" s="53"/>
      <c r="F41" s="54"/>
    </row>
    <row r="42" spans="1:6" ht="15.6" x14ac:dyDescent="0.3">
      <c r="A42" s="16"/>
      <c r="B42" s="38" t="str">
        <f>'[6]Приложение 5'!B110</f>
        <v>ВЛ-0,4кВ совместной подвеской СИП-4х25 мм2</v>
      </c>
      <c r="C42" s="71"/>
      <c r="D42" s="52">
        <f>'[6]Приложение 5'!H110</f>
        <v>19736.5</v>
      </c>
      <c r="E42" s="53"/>
      <c r="F42" s="54"/>
    </row>
    <row r="43" spans="1:6" ht="15.6" x14ac:dyDescent="0.3">
      <c r="A43" s="16"/>
      <c r="B43" s="38" t="str">
        <f>'[6]Приложение 5'!B111</f>
        <v>ВЛ-0,4кВ совместной подвеской СИП-4х35 мм2</v>
      </c>
      <c r="C43" s="71"/>
      <c r="D43" s="52">
        <f>'[6]Приложение 5'!H111</f>
        <v>24008.5</v>
      </c>
      <c r="E43" s="53"/>
      <c r="F43" s="54"/>
    </row>
    <row r="44" spans="1:6" ht="15.6" x14ac:dyDescent="0.3">
      <c r="A44" s="16"/>
      <c r="B44" s="38" t="str">
        <f>'[6]Приложение 5'!B112</f>
        <v>ВЛ-0,4кВ совместной подвеской СИП-4х50 мм2</v>
      </c>
      <c r="C44" s="71"/>
      <c r="D44" s="52">
        <f>'[6]Приложение 5'!H112</f>
        <v>29055.5</v>
      </c>
      <c r="E44" s="53"/>
      <c r="F44" s="54"/>
    </row>
    <row r="45" spans="1:6" ht="15.6" x14ac:dyDescent="0.3">
      <c r="A45" s="16"/>
      <c r="B45" s="38" t="str">
        <f>'[6]Приложение 5'!B113</f>
        <v>ВЛ-0,4кВ совместной подвеской СИП-4х70 мм2</v>
      </c>
      <c r="C45" s="71"/>
      <c r="D45" s="52">
        <f>'[6]Приложение 5'!H113</f>
        <v>37403</v>
      </c>
      <c r="E45" s="53"/>
      <c r="F45" s="54"/>
    </row>
    <row r="46" spans="1:6" ht="15.6" x14ac:dyDescent="0.3">
      <c r="A46" s="16"/>
      <c r="B46" s="38" t="str">
        <f>'[6]Приложение 5'!B114</f>
        <v>ВЛ-0,4кВ совместной подвеской СИП-4х95 мм2</v>
      </c>
      <c r="C46" s="71"/>
      <c r="D46" s="52">
        <f>'[6]Приложение 5'!H114</f>
        <v>46861.5</v>
      </c>
      <c r="E46" s="53"/>
      <c r="F46" s="54"/>
    </row>
    <row r="47" spans="1:6" ht="15.6" x14ac:dyDescent="0.3">
      <c r="A47" s="16"/>
      <c r="B47" s="38" t="str">
        <f>'[6]Приложение 5'!B115</f>
        <v>ВЛ-0,4кВ совместной подвеской СИП-4х120 мм2</v>
      </c>
      <c r="C47" s="71"/>
      <c r="D47" s="52">
        <f>'[6]Приложение 5'!H115</f>
        <v>55583</v>
      </c>
      <c r="E47" s="53"/>
      <c r="F47" s="54"/>
    </row>
    <row r="48" spans="1:6" ht="64.8" customHeight="1" x14ac:dyDescent="0.3">
      <c r="A48" s="16"/>
      <c r="B48" s="38" t="str">
        <f>'[6]Приложение 5'!B306</f>
        <v>С2i Стандаризированная тарифная ставка на покрытие расходов на строительство воздушных линий электропередачи в расчете на 1 км линии</v>
      </c>
      <c r="C48" s="71"/>
      <c r="D48" s="52" t="str">
        <f>'[6]Приложение 5'!H306</f>
        <v>в ценах 2001 года</v>
      </c>
      <c r="E48" s="53"/>
      <c r="F48" s="54"/>
    </row>
    <row r="49" spans="1:6" ht="15.6" x14ac:dyDescent="0.3">
      <c r="A49" s="16"/>
      <c r="B49" s="38" t="str">
        <f>'[6]Приложение 5'!B307</f>
        <v>в т.ч.</v>
      </c>
      <c r="C49" s="71"/>
      <c r="D49" s="52"/>
      <c r="E49" s="53"/>
      <c r="F49" s="54"/>
    </row>
    <row r="50" spans="1:6" ht="37.799999999999997" customHeight="1" x14ac:dyDescent="0.3">
      <c r="A50" s="16"/>
      <c r="B50" s="38" t="str">
        <f>'[6]Приложение 5'!B308</f>
        <v>Строительство одноцепной ВЛ-10кВ с применением АС-25</v>
      </c>
      <c r="C50" s="71"/>
      <c r="D50" s="52">
        <f>'[6]Приложение 5'!H308</f>
        <v>152977</v>
      </c>
      <c r="E50" s="53"/>
      <c r="F50" s="54"/>
    </row>
    <row r="51" spans="1:6" ht="15.6" x14ac:dyDescent="0.3">
      <c r="A51" s="16"/>
      <c r="B51" s="38" t="str">
        <f>'[6]Приложение 5'!B309</f>
        <v>Строительство одноцепной ВЛ-10кВ с применением АС-35</v>
      </c>
      <c r="C51" s="71"/>
      <c r="D51" s="52">
        <f>'[6]Приложение 5'!H309</f>
        <v>160395</v>
      </c>
      <c r="E51" s="53"/>
      <c r="F51" s="54"/>
    </row>
    <row r="52" spans="1:6" ht="15.6" x14ac:dyDescent="0.3">
      <c r="A52" s="16"/>
      <c r="B52" s="38" t="str">
        <f>'[6]Приложение 5'!B310</f>
        <v>Строительство одноцепной ВЛ-10кВ с применением АС-50</v>
      </c>
      <c r="C52" s="71"/>
      <c r="D52" s="52">
        <f>'[6]Приложение 5'!H310</f>
        <v>165092</v>
      </c>
      <c r="E52" s="53"/>
      <c r="F52" s="54"/>
    </row>
    <row r="53" spans="1:6" ht="15.6" x14ac:dyDescent="0.3">
      <c r="A53" s="16"/>
      <c r="B53" s="38" t="str">
        <f>'[6]Приложение 5'!B311</f>
        <v>Строительство одноцепной ВЛ-10кВ с применением АС-70</v>
      </c>
      <c r="C53" s="71"/>
      <c r="D53" s="52">
        <f>'[6]Приложение 5'!H311</f>
        <v>178966</v>
      </c>
      <c r="E53" s="53"/>
      <c r="F53" s="54"/>
    </row>
    <row r="54" spans="1:6" ht="15.6" x14ac:dyDescent="0.3">
      <c r="A54" s="16"/>
      <c r="B54" s="38" t="str">
        <f>'[6]Приложение 5'!B312</f>
        <v>Строительство одноцепной ВЛ-10кВ с применением АС-95</v>
      </c>
      <c r="C54" s="71"/>
      <c r="D54" s="52">
        <f>'[6]Приложение 5'!H312</f>
        <v>198105</v>
      </c>
      <c r="E54" s="53"/>
      <c r="F54" s="54"/>
    </row>
    <row r="55" spans="1:6" ht="15.6" x14ac:dyDescent="0.3">
      <c r="A55" s="16"/>
      <c r="B55" s="38" t="str">
        <f>'[6]Приложение 5'!B313</f>
        <v>Строительство двухцепной ВЛ-10кВ  с применением АС-95</v>
      </c>
      <c r="C55" s="71"/>
      <c r="D55" s="52">
        <f>'[6]Приложение 5'!H313</f>
        <v>303778</v>
      </c>
      <c r="E55" s="53"/>
      <c r="F55" s="54"/>
    </row>
    <row r="56" spans="1:6" ht="15.6" x14ac:dyDescent="0.3">
      <c r="A56" s="16"/>
      <c r="B56" s="38" t="str">
        <f>'[6]Приложение 5'!B314</f>
        <v>Строительство одноцепной ВЛ-10кВ с применением СИП-3 1х25</v>
      </c>
      <c r="C56" s="71"/>
      <c r="D56" s="52">
        <f>'[6]Приложение 5'!H314</f>
        <v>201088</v>
      </c>
      <c r="E56" s="53"/>
      <c r="F56" s="54"/>
    </row>
    <row r="57" spans="1:6" ht="15.6" x14ac:dyDescent="0.3">
      <c r="A57" s="16"/>
      <c r="B57" s="38" t="str">
        <f>'[6]Приложение 5'!B315</f>
        <v>Строительство одноцепной ВЛ-10кВ с применением СИП-3 1х35</v>
      </c>
      <c r="C57" s="71"/>
      <c r="D57" s="52">
        <f>'[6]Приложение 5'!H315</f>
        <v>213417</v>
      </c>
      <c r="E57" s="53"/>
      <c r="F57" s="54"/>
    </row>
    <row r="58" spans="1:6" ht="15.6" x14ac:dyDescent="0.3">
      <c r="A58" s="16"/>
      <c r="B58" s="38" t="str">
        <f>'[6]Приложение 5'!B316</f>
        <v>Строительство одноцепной ВЛ-10кВ с применением СИП-3 1х50</v>
      </c>
      <c r="C58" s="71"/>
      <c r="D58" s="52">
        <f>'[6]Приложение 5'!H316</f>
        <v>224661</v>
      </c>
      <c r="E58" s="53"/>
      <c r="F58" s="54"/>
    </row>
    <row r="59" spans="1:6" ht="15.6" x14ac:dyDescent="0.3">
      <c r="A59" s="16"/>
      <c r="B59" s="38" t="str">
        <f>'[6]Приложение 5'!B317</f>
        <v>Строительство одноцепной ВЛ-10кВ с применением СИП-3 1х70</v>
      </c>
      <c r="C59" s="71"/>
      <c r="D59" s="52">
        <f>'[6]Приложение 5'!H317</f>
        <v>234361</v>
      </c>
      <c r="E59" s="53"/>
      <c r="F59" s="54"/>
    </row>
    <row r="60" spans="1:6" ht="15.6" x14ac:dyDescent="0.3">
      <c r="A60" s="16"/>
      <c r="B60" s="38" t="str">
        <f>'[6]Приложение 5'!B318</f>
        <v xml:space="preserve">Строительство двухцепной ВЛ-10кВ с применением СИП-3 1х70 </v>
      </c>
      <c r="C60" s="71"/>
      <c r="D60" s="52">
        <f>'[6]Приложение 5'!H318</f>
        <v>305353</v>
      </c>
      <c r="E60" s="53"/>
      <c r="F60" s="54"/>
    </row>
    <row r="61" spans="1:6" ht="15.6" x14ac:dyDescent="0.3">
      <c r="A61" s="16"/>
      <c r="B61" s="38" t="str">
        <f>'[6]Приложение 5'!B319</f>
        <v>Строительство одноцепной ВЛ-10кВ с применением СИП-3 1х95</v>
      </c>
      <c r="C61" s="71"/>
      <c r="D61" s="52">
        <f>'[6]Приложение 5'!H319</f>
        <v>251306</v>
      </c>
      <c r="E61" s="53"/>
      <c r="F61" s="54"/>
    </row>
    <row r="62" spans="1:6" ht="15.6" x14ac:dyDescent="0.3">
      <c r="A62" s="16"/>
      <c r="B62" s="38" t="str">
        <f>'[6]Приложение 5'!B320</f>
        <v>Строительство двухцепной ВЛ-10кВ с применением СИП-3 1х95</v>
      </c>
      <c r="C62" s="71"/>
      <c r="D62" s="52">
        <f>'[6]Приложение 5'!H320</f>
        <v>339216</v>
      </c>
      <c r="E62" s="53"/>
      <c r="F62" s="54"/>
    </row>
    <row r="63" spans="1:6" ht="15.6" x14ac:dyDescent="0.3">
      <c r="A63" s="16"/>
      <c r="B63" s="38" t="str">
        <f>'[6]Приложение 5'!B321</f>
        <v>Строительство одноцепной ВЛ-10кВ с применением СИП-3 1х120</v>
      </c>
      <c r="C63" s="71"/>
      <c r="D63" s="52">
        <f>'[6]Приложение 5'!H321</f>
        <v>265880</v>
      </c>
      <c r="E63" s="53"/>
      <c r="F63" s="54"/>
    </row>
    <row r="64" spans="1:6" ht="15.6" x14ac:dyDescent="0.3">
      <c r="A64" s="16"/>
      <c r="B64" s="38" t="str">
        <f>'[6]Приложение 5'!B322</f>
        <v>Строительство двухцепной ВЛ-10кВ с применением СИП-3 1х120</v>
      </c>
      <c r="C64" s="71"/>
      <c r="D64" s="52">
        <f>'[6]Приложение 5'!H322</f>
        <v>367520</v>
      </c>
      <c r="E64" s="53"/>
      <c r="F64" s="54"/>
    </row>
    <row r="65" spans="1:6" ht="15.6" x14ac:dyDescent="0.3">
      <c r="A65" s="16"/>
      <c r="B65" s="38"/>
      <c r="C65" s="71"/>
      <c r="D65" s="52"/>
      <c r="E65" s="53"/>
      <c r="F65" s="54"/>
    </row>
    <row r="66" spans="1:6" ht="77.400000000000006" customHeight="1" x14ac:dyDescent="0.3">
      <c r="A66" s="16"/>
      <c r="B66" s="38" t="str">
        <f>'[6]Приложение 5'!B323</f>
        <v>С2i (150кВт) Стандаризированная тарифная ставка на покрытие расходов на строительство воздушных линий электропередачи в расчете на 1 км линии для Заявителей, осуществляющих технологическое присоединение своих энергопринимающих устройств максимальной мощностью не более 150 кВт</v>
      </c>
      <c r="C66" s="71"/>
      <c r="D66" s="52"/>
      <c r="E66" s="53"/>
      <c r="F66" s="54"/>
    </row>
    <row r="67" spans="1:6" ht="15.6" x14ac:dyDescent="0.3">
      <c r="A67" s="16"/>
      <c r="B67" s="38" t="str">
        <f>'[6]Приложение 5'!B324</f>
        <v>Строительство одноцепной ВЛ-10кВ с применением АС-25</v>
      </c>
      <c r="C67" s="71"/>
      <c r="D67" s="52">
        <f>'[6]Приложение 5'!H324</f>
        <v>76488.5</v>
      </c>
      <c r="E67" s="53"/>
      <c r="F67" s="54"/>
    </row>
    <row r="68" spans="1:6" ht="15.6" x14ac:dyDescent="0.3">
      <c r="A68" s="16"/>
      <c r="B68" s="38" t="str">
        <f>'[6]Приложение 5'!B325</f>
        <v>Строительство одноцепной ВЛ-10кВ с применением АС-35</v>
      </c>
      <c r="C68" s="71"/>
      <c r="D68" s="52">
        <f>'[6]Приложение 5'!H325</f>
        <v>80197.5</v>
      </c>
      <c r="E68" s="53"/>
      <c r="F68" s="54"/>
    </row>
    <row r="69" spans="1:6" ht="15.6" x14ac:dyDescent="0.3">
      <c r="A69" s="16"/>
      <c r="B69" s="38" t="str">
        <f>'[6]Приложение 5'!B326</f>
        <v>Строительство одноцепной ВЛ-10кВ с применением АС-50</v>
      </c>
      <c r="C69" s="71"/>
      <c r="D69" s="52">
        <f>'[6]Приложение 5'!H326</f>
        <v>82546</v>
      </c>
      <c r="E69" s="53"/>
      <c r="F69" s="54"/>
    </row>
    <row r="70" spans="1:6" ht="15.6" x14ac:dyDescent="0.3">
      <c r="A70" s="16"/>
      <c r="B70" s="38" t="str">
        <f>'[6]Приложение 5'!B327</f>
        <v>Строительство одноцепной ВЛ-10кВ с применением АС-70</v>
      </c>
      <c r="C70" s="71"/>
      <c r="D70" s="52">
        <f>'[6]Приложение 5'!H327</f>
        <v>89483</v>
      </c>
      <c r="E70" s="53"/>
      <c r="F70" s="54"/>
    </row>
    <row r="71" spans="1:6" ht="15.6" x14ac:dyDescent="0.3">
      <c r="A71" s="16"/>
      <c r="B71" s="38" t="str">
        <f>'[6]Приложение 5'!B328</f>
        <v>Строительство одноцепной ВЛ-10кВ с применением АС-95</v>
      </c>
      <c r="C71" s="71"/>
      <c r="D71" s="52">
        <f>'[6]Приложение 5'!H328</f>
        <v>99052.5</v>
      </c>
      <c r="E71" s="53"/>
      <c r="F71" s="54"/>
    </row>
    <row r="72" spans="1:6" ht="15.6" x14ac:dyDescent="0.3">
      <c r="A72" s="16"/>
      <c r="B72" s="38" t="str">
        <f>'[6]Приложение 5'!B329</f>
        <v>Строительство двухцепной ВЛ-10кВ  с применением АС-95</v>
      </c>
      <c r="C72" s="71"/>
      <c r="D72" s="52">
        <f>'[6]Приложение 5'!H329</f>
        <v>151889</v>
      </c>
      <c r="E72" s="53"/>
      <c r="F72" s="54"/>
    </row>
    <row r="73" spans="1:6" ht="15.6" x14ac:dyDescent="0.3">
      <c r="A73" s="16"/>
      <c r="B73" s="38" t="str">
        <f>'[6]Приложение 5'!B330</f>
        <v>Строительство одноцепной ВЛ-10кВ с применением СИП-3 1х25</v>
      </c>
      <c r="C73" s="71"/>
      <c r="D73" s="52">
        <f>'[6]Приложение 5'!H330</f>
        <v>100544</v>
      </c>
      <c r="E73" s="53"/>
      <c r="F73" s="54"/>
    </row>
    <row r="74" spans="1:6" ht="15.6" x14ac:dyDescent="0.3">
      <c r="A74" s="16"/>
      <c r="B74" s="38" t="str">
        <f>'[6]Приложение 5'!B331</f>
        <v>Строительство одноцепной ВЛ-10кВ с применением СИП-3 1х35</v>
      </c>
      <c r="C74" s="71"/>
      <c r="D74" s="52">
        <f>'[6]Приложение 5'!H331</f>
        <v>106708.5</v>
      </c>
      <c r="E74" s="53"/>
      <c r="F74" s="54"/>
    </row>
    <row r="75" spans="1:6" ht="15.6" x14ac:dyDescent="0.3">
      <c r="A75" s="16"/>
      <c r="B75" s="38" t="str">
        <f>'[6]Приложение 5'!B332</f>
        <v>Строительство одноцепной ВЛ-10кВ с применением СИП-3 1х50</v>
      </c>
      <c r="C75" s="71"/>
      <c r="D75" s="52">
        <f>'[6]Приложение 5'!H332</f>
        <v>112330.5</v>
      </c>
      <c r="E75" s="53"/>
      <c r="F75" s="54"/>
    </row>
    <row r="76" spans="1:6" ht="15.6" x14ac:dyDescent="0.3">
      <c r="A76" s="16"/>
      <c r="B76" s="38" t="str">
        <f>'[6]Приложение 5'!B333</f>
        <v>Строительство одноцепной ВЛ-10кВ с применением СИП-3 1х70</v>
      </c>
      <c r="C76" s="71"/>
      <c r="D76" s="52">
        <f>'[6]Приложение 5'!H333</f>
        <v>117180.5</v>
      </c>
      <c r="E76" s="53"/>
      <c r="F76" s="54"/>
    </row>
    <row r="77" spans="1:6" ht="15.6" x14ac:dyDescent="0.3">
      <c r="A77" s="16"/>
      <c r="B77" s="38" t="str">
        <f>'[6]Приложение 5'!B334</f>
        <v xml:space="preserve">Строительство двухцепной ВЛ-10кВ с применением СИП-3 1х70 </v>
      </c>
      <c r="C77" s="71"/>
      <c r="D77" s="52">
        <f>'[6]Приложение 5'!H334</f>
        <v>152676.5</v>
      </c>
      <c r="E77" s="53"/>
      <c r="F77" s="54"/>
    </row>
    <row r="78" spans="1:6" ht="15.6" x14ac:dyDescent="0.3">
      <c r="A78" s="16"/>
      <c r="B78" s="38" t="str">
        <f>'[6]Приложение 5'!B335</f>
        <v>Строительство одноцепной ВЛ-10кВ с применением СИП-3 1х95</v>
      </c>
      <c r="C78" s="71"/>
      <c r="D78" s="52">
        <f>'[6]Приложение 5'!H335</f>
        <v>125653</v>
      </c>
      <c r="E78" s="53"/>
      <c r="F78" s="54"/>
    </row>
    <row r="79" spans="1:6" ht="15.6" x14ac:dyDescent="0.3">
      <c r="A79" s="16"/>
      <c r="B79" s="38" t="str">
        <f>'[6]Приложение 5'!B336</f>
        <v>Строительство двухцепной ВЛ-10кВ с применением СИП-3 1х95</v>
      </c>
      <c r="C79" s="71"/>
      <c r="D79" s="52">
        <f>'[6]Приложение 5'!H336</f>
        <v>169608</v>
      </c>
      <c r="E79" s="53"/>
      <c r="F79" s="54"/>
    </row>
    <row r="80" spans="1:6" ht="15.6" x14ac:dyDescent="0.3">
      <c r="A80" s="16"/>
      <c r="B80" s="38" t="str">
        <f>'[6]Приложение 5'!B337</f>
        <v>Строительство одноцепной ВЛ-10кВ с применением СИП-3 1х120</v>
      </c>
      <c r="C80" s="71"/>
      <c r="D80" s="52">
        <f>'[6]Приложение 5'!H337</f>
        <v>132940</v>
      </c>
      <c r="E80" s="53"/>
      <c r="F80" s="54"/>
    </row>
    <row r="81" spans="1:6" ht="15.6" x14ac:dyDescent="0.3">
      <c r="A81" s="16"/>
      <c r="B81" s="38" t="str">
        <f>'[6]Приложение 5'!B338</f>
        <v>Строительство двухцепной ВЛ-10кВ с применением СИП-3 1х120</v>
      </c>
      <c r="C81" s="72"/>
      <c r="D81" s="52">
        <f>'[6]Приложение 5'!H338</f>
        <v>183760</v>
      </c>
      <c r="E81" s="53"/>
      <c r="F81" s="54"/>
    </row>
    <row r="82" spans="1:6" ht="93.6" x14ac:dyDescent="0.3">
      <c r="A82" s="16" t="s">
        <v>41</v>
      </c>
      <c r="B82" s="15" t="s">
        <v>42</v>
      </c>
      <c r="C82" s="70" t="s">
        <v>45</v>
      </c>
      <c r="D82" s="52" t="str">
        <f>D35</f>
        <v>в ценах 2001 года</v>
      </c>
      <c r="E82" s="53"/>
      <c r="F82" s="54"/>
    </row>
    <row r="83" spans="1:6" ht="15.6" x14ac:dyDescent="0.3">
      <c r="A83" s="16"/>
      <c r="B83" s="38" t="str">
        <f>'[6]Приложение 5'!B118</f>
        <v>Строительство КЛ-0,4кВ с применением ААБ2Л-4х35</v>
      </c>
      <c r="C83" s="71"/>
      <c r="D83" s="52">
        <f>'[6]Приложение 5'!H118</f>
        <v>197118</v>
      </c>
      <c r="E83" s="53"/>
      <c r="F83" s="54"/>
    </row>
    <row r="84" spans="1:6" ht="15.6" x14ac:dyDescent="0.3">
      <c r="A84" s="16"/>
      <c r="B84" s="38" t="str">
        <f>'[6]Приложение 5'!B119</f>
        <v>Строительство КЛ-0,4кВ с применением ААБ2Л-4х70</v>
      </c>
      <c r="C84" s="71"/>
      <c r="D84" s="52">
        <f>'[6]Приложение 5'!H119</f>
        <v>217292</v>
      </c>
      <c r="E84" s="53"/>
      <c r="F84" s="54"/>
    </row>
    <row r="85" spans="1:6" ht="15.6" x14ac:dyDescent="0.3">
      <c r="A85" s="16"/>
      <c r="B85" s="38" t="str">
        <f>'[6]Приложение 5'!B120</f>
        <v>Строительство КЛ-0,4кВ с применением ААБ2Л-4х95</v>
      </c>
      <c r="C85" s="71"/>
      <c r="D85" s="52">
        <f>'[6]Приложение 5'!H120</f>
        <v>246376</v>
      </c>
      <c r="E85" s="53"/>
      <c r="F85" s="54"/>
    </row>
    <row r="86" spans="1:6" ht="15.6" x14ac:dyDescent="0.3">
      <c r="A86" s="16"/>
      <c r="B86" s="38" t="str">
        <f>'[6]Приложение 5'!B121</f>
        <v>Строительство КЛ-0,4кВ с применением ААШВ-4х35</v>
      </c>
      <c r="C86" s="71"/>
      <c r="D86" s="52">
        <f>'[6]Приложение 5'!H121</f>
        <v>187453</v>
      </c>
      <c r="E86" s="53"/>
      <c r="F86" s="54"/>
    </row>
    <row r="87" spans="1:6" ht="15.6" x14ac:dyDescent="0.3">
      <c r="A87" s="16"/>
      <c r="B87" s="38" t="str">
        <f>'[6]Приложение 5'!B122</f>
        <v>Строительство КЛ-0,4кВ с применением ААШВ-4х50</v>
      </c>
      <c r="C87" s="71"/>
      <c r="D87" s="52">
        <f>'[6]Приложение 5'!H122</f>
        <v>194956</v>
      </c>
      <c r="E87" s="53"/>
      <c r="F87" s="54"/>
    </row>
    <row r="88" spans="1:6" ht="15.6" x14ac:dyDescent="0.3">
      <c r="A88" s="16"/>
      <c r="B88" s="38" t="str">
        <f>'[6]Приложение 5'!B123</f>
        <v>Строительство КЛ-0,4кВ с применением ААШВ-4х70</v>
      </c>
      <c r="C88" s="71"/>
      <c r="D88" s="52">
        <f>'[6]Приложение 5'!H123</f>
        <v>212706</v>
      </c>
      <c r="E88" s="53"/>
      <c r="F88" s="54"/>
    </row>
    <row r="89" spans="1:6" ht="15.6" x14ac:dyDescent="0.3">
      <c r="A89" s="16"/>
      <c r="B89" s="38" t="str">
        <f>'[6]Приложение 5'!B124</f>
        <v>Строительство КЛ-0,4кВ с применением ААШВ-4х95</v>
      </c>
      <c r="C89" s="71"/>
      <c r="D89" s="52">
        <f>'[6]Приложение 5'!H124</f>
        <v>233444</v>
      </c>
      <c r="E89" s="53"/>
      <c r="F89" s="54"/>
    </row>
    <row r="90" spans="1:6" ht="15.6" x14ac:dyDescent="0.3">
      <c r="A90" s="16"/>
      <c r="B90" s="38" t="str">
        <f>'[6]Приложение 5'!B125</f>
        <v>Строительство КЛ-0,4кВ с применением АВББШВ-4х10</v>
      </c>
      <c r="C90" s="71"/>
      <c r="D90" s="52">
        <f>'[6]Приложение 5'!H125</f>
        <v>158259</v>
      </c>
      <c r="E90" s="53"/>
      <c r="F90" s="54"/>
    </row>
    <row r="91" spans="1:6" ht="15.6" x14ac:dyDescent="0.3">
      <c r="A91" s="16"/>
      <c r="B91" s="38" t="str">
        <f>'[6]Приложение 5'!B126</f>
        <v>Строительство КЛ-0,4кВ с применением АВББШВ-4х35</v>
      </c>
      <c r="C91" s="71"/>
      <c r="D91" s="52">
        <f>'[6]Приложение 5'!H126</f>
        <v>172839</v>
      </c>
      <c r="E91" s="53"/>
      <c r="F91" s="54"/>
    </row>
    <row r="92" spans="1:6" ht="15.6" x14ac:dyDescent="0.3">
      <c r="A92" s="16"/>
      <c r="B92" s="38" t="str">
        <f>'[6]Приложение 5'!B127</f>
        <v>Строительство КЛ-0,4кВ с применением АВББШВ-4х50</v>
      </c>
      <c r="C92" s="71"/>
      <c r="D92" s="52">
        <f>'[6]Приложение 5'!H127</f>
        <v>182990</v>
      </c>
      <c r="E92" s="53"/>
      <c r="F92" s="54"/>
    </row>
    <row r="93" spans="1:6" ht="15.6" x14ac:dyDescent="0.3">
      <c r="A93" s="16"/>
      <c r="B93" s="38" t="str">
        <f>'[6]Приложение 5'!B128</f>
        <v>Строительство КЛ-0,4кВ с применением АВББШВ-4х70</v>
      </c>
      <c r="C93" s="71"/>
      <c r="D93" s="52">
        <f>'[6]Приложение 5'!H128</f>
        <v>188846</v>
      </c>
      <c r="E93" s="53"/>
      <c r="F93" s="54"/>
    </row>
    <row r="94" spans="1:6" ht="15.6" x14ac:dyDescent="0.3">
      <c r="A94" s="16"/>
      <c r="B94" s="38" t="str">
        <f>'[6]Приложение 5'!B129</f>
        <v>Строительство КЛ-0,4кВ с применением АВББШВ-4х95</v>
      </c>
      <c r="C94" s="71"/>
      <c r="D94" s="52">
        <f>'[6]Приложение 5'!H129</f>
        <v>205936</v>
      </c>
      <c r="E94" s="53"/>
      <c r="F94" s="54"/>
    </row>
    <row r="95" spans="1:6" ht="15.6" x14ac:dyDescent="0.3">
      <c r="A95" s="16"/>
      <c r="B95" s="38" t="str">
        <f>'[6]Приложение 5'!B130</f>
        <v>Строительство КЛ-0,4кВ с применением АВББШВ-4х120</v>
      </c>
      <c r="C95" s="71"/>
      <c r="D95" s="52">
        <f>'[6]Приложение 5'!H130</f>
        <v>220330</v>
      </c>
      <c r="E95" s="53"/>
      <c r="F95" s="54"/>
    </row>
    <row r="96" spans="1:6" ht="15.6" x14ac:dyDescent="0.3">
      <c r="A96" s="16"/>
      <c r="B96" s="38" t="str">
        <f>'[6]Приложение 5'!B131</f>
        <v>Строительство КЛ-0,4кВ с применением АВББШВ-4х150</v>
      </c>
      <c r="C96" s="71"/>
      <c r="D96" s="52">
        <f>'[6]Приложение 5'!H131</f>
        <v>240054</v>
      </c>
      <c r="E96" s="53"/>
      <c r="F96" s="54"/>
    </row>
    <row r="97" spans="1:6" ht="15.6" x14ac:dyDescent="0.3">
      <c r="A97" s="16"/>
      <c r="B97" s="38" t="str">
        <f>'[6]Приложение 5'!B132</f>
        <v>Строительство КЛ-0,4кВ с применением АВББШВ-4х185</v>
      </c>
      <c r="C97" s="71"/>
      <c r="D97" s="52">
        <f>'[6]Приложение 5'!H132</f>
        <v>245913</v>
      </c>
      <c r="E97" s="53"/>
      <c r="F97" s="54"/>
    </row>
    <row r="98" spans="1:6" ht="15.6" x14ac:dyDescent="0.3">
      <c r="A98" s="16"/>
      <c r="B98" s="38" t="str">
        <f>'[6]Приложение 5'!B133</f>
        <v>Строительство КЛ-0,4кВ с применением АВББШВ-4х240</v>
      </c>
      <c r="C98" s="71"/>
      <c r="D98" s="52">
        <f>'[6]Приложение 5'!H133</f>
        <v>260545</v>
      </c>
      <c r="E98" s="53"/>
      <c r="F98" s="54"/>
    </row>
    <row r="99" spans="1:6" ht="15.6" x14ac:dyDescent="0.3">
      <c r="A99" s="16"/>
      <c r="B99" s="38" t="str">
        <f>'[6]Приложение 5'!B134</f>
        <v>Строительство двух КЛ-0,4кВ с применением АВББШВ-4х50</v>
      </c>
      <c r="C99" s="71"/>
      <c r="D99" s="52">
        <f>'[6]Приложение 5'!H134</f>
        <v>261017</v>
      </c>
      <c r="E99" s="53"/>
      <c r="F99" s="54"/>
    </row>
    <row r="100" spans="1:6" ht="15.6" x14ac:dyDescent="0.3">
      <c r="A100" s="16"/>
      <c r="B100" s="38" t="str">
        <f>'[6]Приложение 5'!B135</f>
        <v>Строительство двух КЛ-0,4кВ с применением АВББШВ-4х70</v>
      </c>
      <c r="C100" s="71"/>
      <c r="D100" s="52">
        <f>'[6]Приложение 5'!H135</f>
        <v>267823</v>
      </c>
      <c r="E100" s="53"/>
      <c r="F100" s="54"/>
    </row>
    <row r="101" spans="1:6" ht="15.6" x14ac:dyDescent="0.3">
      <c r="A101" s="16"/>
      <c r="B101" s="38" t="str">
        <f>'[6]Приложение 5'!B136</f>
        <v>Строительство двух КЛ-0,4кВ с применением АВББШВ-4х95</v>
      </c>
      <c r="C101" s="71"/>
      <c r="D101" s="52">
        <f>'[6]Приложение 5'!H136</f>
        <v>289547</v>
      </c>
      <c r="E101" s="53"/>
      <c r="F101" s="54"/>
    </row>
    <row r="102" spans="1:6" ht="15.6" x14ac:dyDescent="0.3">
      <c r="A102" s="16"/>
      <c r="B102" s="38" t="str">
        <f>'[6]Приложение 5'!B137</f>
        <v xml:space="preserve">Строительство двух КЛ-0,4кВ с применением АВББШВ-4х150 </v>
      </c>
      <c r="C102" s="71"/>
      <c r="D102" s="52">
        <f>'[6]Приложение 5'!H137</f>
        <v>450933</v>
      </c>
      <c r="E102" s="53"/>
      <c r="F102" s="54"/>
    </row>
    <row r="103" spans="1:6" ht="15.6" x14ac:dyDescent="0.3">
      <c r="A103" s="16"/>
      <c r="B103" s="38" t="str">
        <f>'[6]Приложение 5'!B138</f>
        <v xml:space="preserve">Строительство двух КЛ-0,4кВ с применением АВББШВ-4х185  </v>
      </c>
      <c r="C103" s="71"/>
      <c r="D103" s="52">
        <f>'[6]Приложение 5'!H138</f>
        <v>462847</v>
      </c>
      <c r="E103" s="53"/>
      <c r="F103" s="54"/>
    </row>
    <row r="104" spans="1:6" ht="15.6" x14ac:dyDescent="0.3">
      <c r="A104" s="16"/>
      <c r="B104" s="38" t="str">
        <f>'[6]Приложение 5'!B139</f>
        <v>Строительство двух КЛ-0,4кВ с применением АВББШВ-4х240</v>
      </c>
      <c r="C104" s="71"/>
      <c r="D104" s="52">
        <f>'[6]Приложение 5'!H139</f>
        <v>504531</v>
      </c>
      <c r="E104" s="53"/>
      <c r="F104" s="54"/>
    </row>
    <row r="105" spans="1:6" ht="15.6" x14ac:dyDescent="0.3">
      <c r="A105" s="16"/>
      <c r="B105" s="38" t="str">
        <f>'[6]Приложение 5'!B140</f>
        <v>Строительство КЛ-0,4 кВ с применением АПвБбШп 4х70</v>
      </c>
      <c r="C105" s="71"/>
      <c r="D105" s="52">
        <f>'[6]Приложение 5'!H140</f>
        <v>213983</v>
      </c>
      <c r="E105" s="53"/>
      <c r="F105" s="54"/>
    </row>
    <row r="106" spans="1:6" ht="15.6" x14ac:dyDescent="0.3">
      <c r="A106" s="16"/>
      <c r="B106" s="38" t="str">
        <f>'[6]Приложение 5'!B141</f>
        <v>Строительство КЛ-0,4 кВ с применением АПвБбШп 4х120</v>
      </c>
      <c r="C106" s="71"/>
      <c r="D106" s="52">
        <f>'[6]Приложение 5'!H141</f>
        <v>248495</v>
      </c>
      <c r="E106" s="53"/>
      <c r="F106" s="54"/>
    </row>
    <row r="107" spans="1:6" ht="15.6" x14ac:dyDescent="0.3">
      <c r="A107" s="16"/>
      <c r="B107" s="38" t="str">
        <f>'[6]Приложение 5'!B142</f>
        <v>Строительство КЛ-0,4 кВ с применением АПвБбШп 4х240</v>
      </c>
      <c r="C107" s="71"/>
      <c r="D107" s="52">
        <f>'[6]Приложение 5'!H142</f>
        <v>324348</v>
      </c>
      <c r="E107" s="53"/>
      <c r="F107" s="54"/>
    </row>
    <row r="108" spans="1:6" ht="15.6" x14ac:dyDescent="0.3">
      <c r="A108" s="16"/>
      <c r="B108" s="38" t="str">
        <f>'[6]Приложение 5'!B143</f>
        <v>Прокладка КЛ-0,4 кВ методом ГНБ</v>
      </c>
      <c r="C108" s="71"/>
      <c r="D108" s="52">
        <f>'[6]Приложение 5'!H143</f>
        <v>1136633</v>
      </c>
      <c r="E108" s="53"/>
      <c r="F108" s="54"/>
    </row>
    <row r="109" spans="1:6" ht="102.6" customHeight="1" x14ac:dyDescent="0.3">
      <c r="A109" s="16"/>
      <c r="B109" s="38" t="str">
        <f>'[6]Приложение 5'!B144</f>
        <v>С3i (150кВт) Стандартизированная тарифная ставка на покрытие расходов  на строительство кабельных линий электропередачи в расчете на 1 км линии для Заявителей, осуществляющих технологическое присоединение своих энергопринимающих устройств максимальной мощностью не более 150 кВт</v>
      </c>
      <c r="C109" s="71"/>
      <c r="D109" s="52" t="str">
        <f>D82</f>
        <v>в ценах 2001 года</v>
      </c>
      <c r="E109" s="53"/>
      <c r="F109" s="54"/>
    </row>
    <row r="110" spans="1:6" ht="15.6" x14ac:dyDescent="0.3">
      <c r="A110" s="16"/>
      <c r="B110" s="38" t="str">
        <f>'[6]Приложение 5'!B145</f>
        <v>Строительство КЛ-0,4кВ с применением ААБ2Л-4х35</v>
      </c>
      <c r="C110" s="71"/>
      <c r="D110" s="52">
        <f>'[6]Приложение 5'!H145</f>
        <v>98559</v>
      </c>
      <c r="E110" s="53"/>
      <c r="F110" s="54"/>
    </row>
    <row r="111" spans="1:6" ht="15.6" x14ac:dyDescent="0.3">
      <c r="A111" s="16"/>
      <c r="B111" s="38" t="str">
        <f>'[6]Приложение 5'!B146</f>
        <v>Строительство КЛ-0,4кВ с применением ААБ2Л-4х70</v>
      </c>
      <c r="C111" s="71"/>
      <c r="D111" s="52">
        <f>'[6]Приложение 5'!H146</f>
        <v>108646</v>
      </c>
      <c r="E111" s="53"/>
      <c r="F111" s="54"/>
    </row>
    <row r="112" spans="1:6" ht="15.6" x14ac:dyDescent="0.3">
      <c r="A112" s="16"/>
      <c r="B112" s="38" t="str">
        <f>'[6]Приложение 5'!B147</f>
        <v>Строительство КЛ-0,4кВ с применением ААБ2Л-4х95</v>
      </c>
      <c r="C112" s="71"/>
      <c r="D112" s="52">
        <f>'[6]Приложение 5'!H147</f>
        <v>123188</v>
      </c>
      <c r="E112" s="53"/>
      <c r="F112" s="54"/>
    </row>
    <row r="113" spans="1:6" ht="15.6" x14ac:dyDescent="0.3">
      <c r="A113" s="16"/>
      <c r="B113" s="38" t="str">
        <f>'[6]Приложение 5'!B148</f>
        <v>Строительство КЛ-0,4кВ с применением ААШВ-4х35</v>
      </c>
      <c r="C113" s="71"/>
      <c r="D113" s="52">
        <f>'[6]Приложение 5'!H148</f>
        <v>93726.5</v>
      </c>
      <c r="E113" s="53"/>
      <c r="F113" s="54"/>
    </row>
    <row r="114" spans="1:6" ht="15.6" x14ac:dyDescent="0.3">
      <c r="A114" s="16"/>
      <c r="B114" s="38" t="str">
        <f>'[6]Приложение 5'!B149</f>
        <v>Строительство КЛ-0,4кВ с применением ААШВ-4х50</v>
      </c>
      <c r="C114" s="71"/>
      <c r="D114" s="52">
        <f>'[6]Приложение 5'!H149</f>
        <v>97478</v>
      </c>
      <c r="E114" s="53"/>
      <c r="F114" s="54"/>
    </row>
    <row r="115" spans="1:6" ht="15.6" x14ac:dyDescent="0.3">
      <c r="A115" s="16"/>
      <c r="B115" s="38" t="str">
        <f>'[6]Приложение 5'!B150</f>
        <v>Строительство КЛ-0,4кВ с применением ААШВ-4х70</v>
      </c>
      <c r="C115" s="71"/>
      <c r="D115" s="52">
        <f>'[6]Приложение 5'!H150</f>
        <v>106353</v>
      </c>
      <c r="E115" s="53"/>
      <c r="F115" s="54"/>
    </row>
    <row r="116" spans="1:6" ht="15.6" x14ac:dyDescent="0.3">
      <c r="A116" s="16"/>
      <c r="B116" s="38" t="str">
        <f>'[6]Приложение 5'!B151</f>
        <v>Строительство КЛ-0,4кВ с применением ААШВ-4х95</v>
      </c>
      <c r="C116" s="71"/>
      <c r="D116" s="52">
        <f>'[6]Приложение 5'!H151</f>
        <v>116722</v>
      </c>
      <c r="E116" s="53"/>
      <c r="F116" s="54"/>
    </row>
    <row r="117" spans="1:6" ht="15.6" x14ac:dyDescent="0.3">
      <c r="A117" s="16"/>
      <c r="B117" s="38" t="str">
        <f>'[6]Приложение 5'!B152</f>
        <v>Строительство КЛ-0,4кВ с применением АВББШВ-4х10</v>
      </c>
      <c r="C117" s="71"/>
      <c r="D117" s="52">
        <f>'[6]Приложение 5'!H152</f>
        <v>79129.5</v>
      </c>
      <c r="E117" s="53"/>
      <c r="F117" s="54"/>
    </row>
    <row r="118" spans="1:6" ht="15.6" x14ac:dyDescent="0.3">
      <c r="A118" s="16"/>
      <c r="B118" s="38" t="str">
        <f>'[6]Приложение 5'!B153</f>
        <v>Строительство КЛ-0,4кВ с применением АВББШВ-4х35</v>
      </c>
      <c r="C118" s="71"/>
      <c r="D118" s="52">
        <f>'[6]Приложение 5'!H153</f>
        <v>86419.5</v>
      </c>
      <c r="E118" s="53"/>
      <c r="F118" s="54"/>
    </row>
    <row r="119" spans="1:6" ht="15.6" x14ac:dyDescent="0.3">
      <c r="A119" s="16"/>
      <c r="B119" s="38" t="str">
        <f>'[6]Приложение 5'!B154</f>
        <v>Строительство КЛ-0,4кВ с применением АВББШВ-4х50</v>
      </c>
      <c r="C119" s="71"/>
      <c r="D119" s="52">
        <f>'[6]Приложение 5'!H154</f>
        <v>91495</v>
      </c>
      <c r="E119" s="53"/>
      <c r="F119" s="54"/>
    </row>
    <row r="120" spans="1:6" ht="15.6" x14ac:dyDescent="0.3">
      <c r="A120" s="16"/>
      <c r="B120" s="38" t="str">
        <f>'[6]Приложение 5'!B155</f>
        <v>Строительство КЛ-0,4кВ с применением АВББШВ-4х70</v>
      </c>
      <c r="C120" s="71"/>
      <c r="D120" s="52">
        <f>'[6]Приложение 5'!H155</f>
        <v>94423</v>
      </c>
      <c r="E120" s="53"/>
      <c r="F120" s="54"/>
    </row>
    <row r="121" spans="1:6" ht="15.6" x14ac:dyDescent="0.3">
      <c r="A121" s="16"/>
      <c r="B121" s="38" t="str">
        <f>'[6]Приложение 5'!B156</f>
        <v>Строительство КЛ-0,4кВ с применением АВББШВ-4х95</v>
      </c>
      <c r="C121" s="71"/>
      <c r="D121" s="52">
        <f>'[6]Приложение 5'!H156</f>
        <v>102968</v>
      </c>
      <c r="E121" s="53"/>
      <c r="F121" s="54"/>
    </row>
    <row r="122" spans="1:6" ht="15.6" x14ac:dyDescent="0.3">
      <c r="A122" s="16"/>
      <c r="B122" s="38" t="str">
        <f>'[6]Приложение 5'!B157</f>
        <v>Строительство КЛ-0,4кВ с применением АВББШВ-4х120</v>
      </c>
      <c r="C122" s="71"/>
      <c r="D122" s="52">
        <f>'[6]Приложение 5'!H157</f>
        <v>110165</v>
      </c>
      <c r="E122" s="53"/>
      <c r="F122" s="54"/>
    </row>
    <row r="123" spans="1:6" ht="15.6" x14ac:dyDescent="0.3">
      <c r="A123" s="16"/>
      <c r="B123" s="38" t="str">
        <f>'[6]Приложение 5'!B158</f>
        <v>Строительство КЛ-0,4кВ с применением АВББШВ-4х150</v>
      </c>
      <c r="C123" s="71"/>
      <c r="D123" s="52">
        <f>'[6]Приложение 5'!H158</f>
        <v>120027</v>
      </c>
      <c r="E123" s="53"/>
      <c r="F123" s="54"/>
    </row>
    <row r="124" spans="1:6" ht="15.6" x14ac:dyDescent="0.3">
      <c r="A124" s="16"/>
      <c r="B124" s="38" t="str">
        <f>'[6]Приложение 5'!B159</f>
        <v>Строительство КЛ-0,4кВ с применением АВББШВ-4х185</v>
      </c>
      <c r="C124" s="71"/>
      <c r="D124" s="52">
        <f>'[6]Приложение 5'!H159</f>
        <v>122956.5</v>
      </c>
      <c r="E124" s="53"/>
      <c r="F124" s="54"/>
    </row>
    <row r="125" spans="1:6" ht="15.6" x14ac:dyDescent="0.3">
      <c r="A125" s="16"/>
      <c r="B125" s="38" t="str">
        <f>'[6]Приложение 5'!B160</f>
        <v>Строительство КЛ-0,4кВ с применением АВББШВ-4х240</v>
      </c>
      <c r="C125" s="71"/>
      <c r="D125" s="52">
        <f>'[6]Приложение 5'!H160</f>
        <v>130272.5</v>
      </c>
      <c r="E125" s="53"/>
      <c r="F125" s="54"/>
    </row>
    <row r="126" spans="1:6" ht="15.6" x14ac:dyDescent="0.3">
      <c r="A126" s="16"/>
      <c r="B126" s="38" t="str">
        <f>'[6]Приложение 5'!B161</f>
        <v>Строительство двух КЛ-0,4кВ с применением АВББШВ-4х50</v>
      </c>
      <c r="C126" s="71"/>
      <c r="D126" s="52">
        <f>'[6]Приложение 5'!H161</f>
        <v>130508.5</v>
      </c>
      <c r="E126" s="53"/>
      <c r="F126" s="54"/>
    </row>
    <row r="127" spans="1:6" ht="15.6" x14ac:dyDescent="0.3">
      <c r="A127" s="16"/>
      <c r="B127" s="38" t="str">
        <f>'[6]Приложение 5'!B162</f>
        <v>Строительство двух КЛ-0,4кВ с применением АВББШВ-4х70</v>
      </c>
      <c r="C127" s="71"/>
      <c r="D127" s="52">
        <f>'[6]Приложение 5'!H162</f>
        <v>133911.5</v>
      </c>
      <c r="E127" s="53"/>
      <c r="F127" s="54"/>
    </row>
    <row r="128" spans="1:6" ht="15.6" x14ac:dyDescent="0.3">
      <c r="A128" s="16"/>
      <c r="B128" s="38" t="str">
        <f>'[6]Приложение 5'!B163</f>
        <v>Строительство двух КЛ-0,4кВ с применением АВББШВ-4х95</v>
      </c>
      <c r="C128" s="71"/>
      <c r="D128" s="52">
        <f>'[6]Приложение 5'!H163</f>
        <v>144773.5</v>
      </c>
      <c r="E128" s="53"/>
      <c r="F128" s="54"/>
    </row>
    <row r="129" spans="1:6" ht="15.6" x14ac:dyDescent="0.3">
      <c r="A129" s="16"/>
      <c r="B129" s="38" t="str">
        <f>'[6]Приложение 5'!B164</f>
        <v xml:space="preserve">Строительство двух КЛ-0,4кВ с применением АВББШВ-4х150 </v>
      </c>
      <c r="C129" s="71"/>
      <c r="D129" s="52">
        <f>'[6]Приложение 5'!H164</f>
        <v>225466.5</v>
      </c>
      <c r="E129" s="53"/>
      <c r="F129" s="54"/>
    </row>
    <row r="130" spans="1:6" ht="15.6" x14ac:dyDescent="0.3">
      <c r="A130" s="16"/>
      <c r="B130" s="38" t="str">
        <f>'[6]Приложение 5'!B165</f>
        <v xml:space="preserve">Строительство двух КЛ-0,4кВ с применением АВББШВ-4х185  </v>
      </c>
      <c r="C130" s="71"/>
      <c r="D130" s="52">
        <f>'[6]Приложение 5'!H165</f>
        <v>231423.5</v>
      </c>
      <c r="E130" s="53"/>
      <c r="F130" s="54"/>
    </row>
    <row r="131" spans="1:6" ht="15.6" x14ac:dyDescent="0.3">
      <c r="A131" s="16"/>
      <c r="B131" s="38" t="str">
        <f>'[6]Приложение 5'!B166</f>
        <v>Строительство двух КЛ-0,4кВ с применением АВББШВ-4х240</v>
      </c>
      <c r="C131" s="71"/>
      <c r="D131" s="52">
        <f>'[6]Приложение 5'!H166</f>
        <v>252265.5</v>
      </c>
      <c r="E131" s="53"/>
      <c r="F131" s="54"/>
    </row>
    <row r="132" spans="1:6" ht="15.6" x14ac:dyDescent="0.3">
      <c r="A132" s="16"/>
      <c r="B132" s="38" t="str">
        <f>'[6]Приложение 5'!B167</f>
        <v>Строительство КЛ-0,4 кВ с применением АПвБбШп 4х70</v>
      </c>
      <c r="C132" s="71"/>
      <c r="D132" s="52">
        <f>'[6]Приложение 5'!H167</f>
        <v>106991.5</v>
      </c>
      <c r="E132" s="53"/>
      <c r="F132" s="54"/>
    </row>
    <row r="133" spans="1:6" ht="15.6" x14ac:dyDescent="0.3">
      <c r="A133" s="16"/>
      <c r="B133" s="38" t="str">
        <f>'[6]Приложение 5'!B168</f>
        <v>Строительство КЛ-0,4 кВ с применением АПвБбШп 4х120</v>
      </c>
      <c r="C133" s="71"/>
      <c r="D133" s="52">
        <f>'[6]Приложение 5'!H168</f>
        <v>124247.5</v>
      </c>
      <c r="E133" s="53"/>
      <c r="F133" s="54"/>
    </row>
    <row r="134" spans="1:6" ht="15.6" x14ac:dyDescent="0.3">
      <c r="A134" s="16"/>
      <c r="B134" s="38" t="str">
        <f>'[6]Приложение 5'!B169</f>
        <v>Строительство КЛ-0,4 кВ с применением АПвБбШп 4х240</v>
      </c>
      <c r="C134" s="71"/>
      <c r="D134" s="52">
        <f>'[6]Приложение 5'!H169</f>
        <v>162174</v>
      </c>
      <c r="E134" s="53"/>
      <c r="F134" s="54"/>
    </row>
    <row r="135" spans="1:6" ht="15.6" x14ac:dyDescent="0.3">
      <c r="A135" s="16"/>
      <c r="B135" s="38" t="str">
        <f>'[6]Приложение 5'!B170</f>
        <v>Прокладка КЛ-0,4 кВ методом ГНБ</v>
      </c>
      <c r="C135" s="71"/>
      <c r="D135" s="52">
        <f>'[6]Приложение 5'!H170</f>
        <v>568316.5</v>
      </c>
      <c r="E135" s="53"/>
      <c r="F135" s="54"/>
    </row>
    <row r="136" spans="1:6" ht="52.2" customHeight="1" x14ac:dyDescent="0.3">
      <c r="A136" s="16"/>
      <c r="B136" s="38" t="str">
        <f>'[6]Приложение 5'!B339</f>
        <v>С3i Стандартизированная тарифная ставка на покрытие расходов  на строительство кабельных линий электропередачи в расчете на 1 км линии</v>
      </c>
      <c r="C136" s="71"/>
      <c r="D136" s="52" t="str">
        <f>'[6]Приложение 5'!H339</f>
        <v>в ценах 2001 года</v>
      </c>
      <c r="E136" s="53"/>
      <c r="F136" s="54"/>
    </row>
    <row r="137" spans="1:6" ht="15.6" x14ac:dyDescent="0.3">
      <c r="A137" s="16"/>
      <c r="B137" s="38" t="str">
        <f>'[6]Приложение 5'!B340</f>
        <v>Строительство КЛ-10кВ с применением ААБлУ-3х50</v>
      </c>
      <c r="C137" s="71"/>
      <c r="D137" s="52">
        <f>'[6]Приложение 5'!H340</f>
        <v>295906</v>
      </c>
      <c r="E137" s="53"/>
      <c r="F137" s="54"/>
    </row>
    <row r="138" spans="1:6" ht="15.6" x14ac:dyDescent="0.3">
      <c r="A138" s="16"/>
      <c r="B138" s="38" t="str">
        <f>'[6]Приложение 5'!B341</f>
        <v>Строительство КЛ-10кВ с применением ААБлУ-3х70</v>
      </c>
      <c r="C138" s="71"/>
      <c r="D138" s="52">
        <f>'[6]Приложение 5'!H341</f>
        <v>308310</v>
      </c>
      <c r="E138" s="53"/>
      <c r="F138" s="54"/>
    </row>
    <row r="139" spans="1:6" ht="15.6" x14ac:dyDescent="0.3">
      <c r="A139" s="16"/>
      <c r="B139" s="38" t="str">
        <f>'[6]Приложение 5'!B342</f>
        <v>Строительство КЛ-10кВ с применением ААБлУ-3х95</v>
      </c>
      <c r="C139" s="71"/>
      <c r="D139" s="52">
        <f>'[6]Приложение 5'!H342</f>
        <v>331700</v>
      </c>
      <c r="E139" s="53"/>
      <c r="F139" s="54"/>
    </row>
    <row r="140" spans="1:6" ht="15.6" x14ac:dyDescent="0.3">
      <c r="A140" s="16"/>
      <c r="B140" s="38" t="str">
        <f>'[6]Приложение 5'!B343</f>
        <v>Строительство КЛ-10кВ с применением ААБлУ-3х120</v>
      </c>
      <c r="C140" s="71"/>
      <c r="D140" s="52">
        <f>'[6]Приложение 5'!H343</f>
        <v>349688</v>
      </c>
      <c r="E140" s="53"/>
      <c r="F140" s="54"/>
    </row>
    <row r="141" spans="1:6" ht="15.6" x14ac:dyDescent="0.3">
      <c r="A141" s="16"/>
      <c r="B141" s="38" t="str">
        <f>'[6]Приложение 5'!B344</f>
        <v>Строительство КЛ-10кВ с применением ААБлУ-3х150</v>
      </c>
      <c r="C141" s="71"/>
      <c r="D141" s="52">
        <f>'[6]Приложение 5'!H344</f>
        <v>364121</v>
      </c>
      <c r="E141" s="53"/>
      <c r="F141" s="54"/>
    </row>
    <row r="142" spans="1:6" ht="15.6" x14ac:dyDescent="0.3">
      <c r="A142" s="16"/>
      <c r="B142" s="38" t="str">
        <f>'[6]Приложение 5'!B345</f>
        <v>Строительство двух КЛ-10кВ с применением ААБлУ-3х150</v>
      </c>
      <c r="C142" s="71"/>
      <c r="D142" s="52">
        <f>'[6]Приложение 5'!H345</f>
        <v>498584</v>
      </c>
      <c r="E142" s="53"/>
      <c r="F142" s="54"/>
    </row>
    <row r="143" spans="1:6" ht="15.6" x14ac:dyDescent="0.3">
      <c r="A143" s="16"/>
      <c r="B143" s="38" t="str">
        <f>'[6]Приложение 5'!B346</f>
        <v>Строительство КЛ-10кВ с применением ААБлУ-3х185</v>
      </c>
      <c r="C143" s="71"/>
      <c r="D143" s="52">
        <f>'[6]Приложение 5'!H346</f>
        <v>321290</v>
      </c>
      <c r="E143" s="53"/>
      <c r="F143" s="54"/>
    </row>
    <row r="144" spans="1:6" ht="15.6" x14ac:dyDescent="0.3">
      <c r="A144" s="16"/>
      <c r="B144" s="38" t="str">
        <f>'[6]Приложение 5'!B347</f>
        <v>Строительство двух КЛ-10кВ с применением ААБлУ-3х185</v>
      </c>
      <c r="C144" s="71"/>
      <c r="D144" s="52">
        <f>'[6]Приложение 5'!H347</f>
        <v>767456</v>
      </c>
      <c r="E144" s="53"/>
      <c r="F144" s="54"/>
    </row>
    <row r="145" spans="1:6" ht="15.6" x14ac:dyDescent="0.3">
      <c r="A145" s="16"/>
      <c r="B145" s="38" t="str">
        <f>'[6]Приложение 5'!B348</f>
        <v>Строительство КЛ-10кВ с применением ААБлУ-3х240</v>
      </c>
      <c r="C145" s="71"/>
      <c r="D145" s="52">
        <f>'[6]Приложение 5'!H348</f>
        <v>356153</v>
      </c>
      <c r="E145" s="53"/>
      <c r="F145" s="54"/>
    </row>
    <row r="146" spans="1:6" ht="15.6" x14ac:dyDescent="0.3">
      <c r="A146" s="16"/>
      <c r="B146" s="38" t="str">
        <f>'[6]Приложение 5'!B349</f>
        <v>Строительство двух КЛ-10кВ с применением ААБлУ-3х240</v>
      </c>
      <c r="C146" s="71"/>
      <c r="D146" s="52">
        <f>'[6]Приложение 5'!H349</f>
        <v>829973</v>
      </c>
      <c r="E146" s="53"/>
      <c r="F146" s="54"/>
    </row>
    <row r="147" spans="1:6" ht="15.6" x14ac:dyDescent="0.3">
      <c r="A147" s="16"/>
      <c r="B147" s="38" t="str">
        <f>'[6]Приложение 5'!B350</f>
        <v>Строительство КЛ-10кВ с применением ПвП-1х70-16</v>
      </c>
      <c r="C147" s="71"/>
      <c r="D147" s="52">
        <f>'[6]Приложение 5'!H350</f>
        <v>600290</v>
      </c>
      <c r="E147" s="53"/>
      <c r="F147" s="54"/>
    </row>
    <row r="148" spans="1:6" ht="15.6" x14ac:dyDescent="0.3">
      <c r="A148" s="16"/>
      <c r="B148" s="38" t="str">
        <f>'[6]Приложение 5'!B351</f>
        <v>Строительство КЛ-10кВ с применением ПвП-1х95-25</v>
      </c>
      <c r="C148" s="71"/>
      <c r="D148" s="52">
        <f>'[6]Приложение 5'!H351</f>
        <v>675886</v>
      </c>
      <c r="E148" s="53"/>
      <c r="F148" s="54"/>
    </row>
    <row r="149" spans="1:6" ht="15.6" x14ac:dyDescent="0.3">
      <c r="A149" s="16"/>
      <c r="B149" s="38" t="str">
        <f>'[6]Приложение 5'!B352</f>
        <v>Строительство КЛ-10кВ с применением ПвП-1х120-16</v>
      </c>
      <c r="C149" s="71"/>
      <c r="D149" s="52">
        <f>'[6]Приложение 5'!H352</f>
        <v>748227</v>
      </c>
      <c r="E149" s="53"/>
      <c r="F149" s="54"/>
    </row>
    <row r="150" spans="1:6" ht="15.6" x14ac:dyDescent="0.3">
      <c r="A150" s="16"/>
      <c r="B150" s="38" t="str">
        <f>'[6]Приложение 5'!B353</f>
        <v>Строительство КЛ-10кВ с применением ПвП-1х150-25</v>
      </c>
      <c r="C150" s="71"/>
      <c r="D150" s="52">
        <f>'[6]Приложение 5'!H353</f>
        <v>799379</v>
      </c>
      <c r="E150" s="53"/>
      <c r="F150" s="54"/>
    </row>
    <row r="151" spans="1:6" ht="15.6" x14ac:dyDescent="0.3">
      <c r="A151" s="16"/>
      <c r="B151" s="38" t="str">
        <f>'[6]Приложение 5'!B354</f>
        <v>Строительство КЛ-10кВ с применением ПвП-1х185-25</v>
      </c>
      <c r="C151" s="71"/>
      <c r="D151" s="52">
        <f>'[6]Приложение 5'!H354</f>
        <v>883166</v>
      </c>
      <c r="E151" s="53"/>
      <c r="F151" s="54"/>
    </row>
    <row r="152" spans="1:6" ht="15.6" x14ac:dyDescent="0.3">
      <c r="A152" s="16"/>
      <c r="B152" s="38" t="str">
        <f>'[6]Приложение 5'!B355</f>
        <v>Строительство КЛ-10кВ с применением ПвП-1х240-35</v>
      </c>
      <c r="C152" s="71"/>
      <c r="D152" s="52">
        <f>'[6]Приложение 5'!H355</f>
        <v>1024250</v>
      </c>
      <c r="E152" s="53"/>
      <c r="F152" s="54"/>
    </row>
    <row r="153" spans="1:6" ht="15.6" x14ac:dyDescent="0.3">
      <c r="A153" s="16"/>
      <c r="B153" s="38" t="str">
        <f>'[6]Приложение 5'!B356</f>
        <v>Строительство КЛ-10кВс применением ПвП-1х300-25</v>
      </c>
      <c r="C153" s="71"/>
      <c r="D153" s="52">
        <f>'[6]Приложение 5'!H356</f>
        <v>1144264</v>
      </c>
      <c r="E153" s="53"/>
      <c r="F153" s="54"/>
    </row>
    <row r="154" spans="1:6" ht="15.6" x14ac:dyDescent="0.3">
      <c r="A154" s="16"/>
      <c r="B154" s="38" t="str">
        <f>'[6]Приложение 5'!B357</f>
        <v>Строительство КЛ-10кВ с применением ПвП-1х400-35</v>
      </c>
      <c r="C154" s="71"/>
      <c r="D154" s="52">
        <f>'[6]Приложение 5'!H357</f>
        <v>1413134</v>
      </c>
      <c r="E154" s="53"/>
      <c r="F154" s="54"/>
    </row>
    <row r="155" spans="1:6" ht="15.6" x14ac:dyDescent="0.3">
      <c r="A155" s="16"/>
      <c r="B155" s="38" t="str">
        <f>'[6]Приложение 5'!B358</f>
        <v>Строительство КЛ-10кВ с применением АПвП-1х50-25</v>
      </c>
      <c r="C155" s="71"/>
      <c r="D155" s="52">
        <f>'[6]Приложение 5'!H358</f>
        <v>344837</v>
      </c>
      <c r="E155" s="53"/>
      <c r="F155" s="54"/>
    </row>
    <row r="156" spans="1:6" ht="15.6" x14ac:dyDescent="0.3">
      <c r="A156" s="16"/>
      <c r="B156" s="38" t="str">
        <f>'[6]Приложение 5'!B359</f>
        <v>Строительство двух КЛ-10кВ с применением АПвП-1х50-25</v>
      </c>
      <c r="C156" s="71"/>
      <c r="D156" s="52">
        <f>'[6]Приложение 5'!H359</f>
        <v>591014</v>
      </c>
      <c r="E156" s="53"/>
      <c r="F156" s="54"/>
    </row>
    <row r="157" spans="1:6" ht="15.6" x14ac:dyDescent="0.3">
      <c r="A157" s="16"/>
      <c r="B157" s="38" t="str">
        <f>'[6]Приложение 5'!B360</f>
        <v>Строительство трех КЛ-10кВ с применением АПвП-1х50-25</v>
      </c>
      <c r="C157" s="71"/>
      <c r="D157" s="52">
        <f>'[6]Приложение 5'!H360</f>
        <v>837191</v>
      </c>
      <c r="E157" s="53"/>
      <c r="F157" s="54"/>
    </row>
    <row r="158" spans="1:6" ht="15.6" x14ac:dyDescent="0.3">
      <c r="A158" s="16"/>
      <c r="B158" s="38" t="str">
        <f>'[6]Приложение 5'!B361</f>
        <v>Строительство КЛ-10кВ с применением АПвП-1х70-25</v>
      </c>
      <c r="C158" s="71"/>
      <c r="D158" s="52">
        <f>'[6]Приложение 5'!H361</f>
        <v>531931</v>
      </c>
      <c r="E158" s="53"/>
      <c r="F158" s="54"/>
    </row>
    <row r="159" spans="1:6" ht="15.6" x14ac:dyDescent="0.3">
      <c r="A159" s="16"/>
      <c r="B159" s="38" t="str">
        <f>'[6]Приложение 5'!B362</f>
        <v>Строительство двух КЛ-10кВ с применением АПвП-1х70-25</v>
      </c>
      <c r="C159" s="71"/>
      <c r="D159" s="52">
        <f>'[6]Приложение 5'!H362</f>
        <v>555863</v>
      </c>
      <c r="E159" s="53"/>
      <c r="F159" s="54"/>
    </row>
    <row r="160" spans="1:6" ht="15.6" x14ac:dyDescent="0.3">
      <c r="A160" s="16"/>
      <c r="B160" s="38" t="str">
        <f>'[6]Приложение 5'!B363</f>
        <v>Строительство трех КЛ-10кВ с применением АПвП-1х70-25</v>
      </c>
      <c r="C160" s="71"/>
      <c r="D160" s="52">
        <f>'[6]Приложение 5'!H363</f>
        <v>784468</v>
      </c>
      <c r="E160" s="53"/>
      <c r="F160" s="54"/>
    </row>
    <row r="161" spans="1:6" ht="15.6" x14ac:dyDescent="0.3">
      <c r="A161" s="16"/>
      <c r="B161" s="38" t="str">
        <f>'[6]Приложение 5'!B364</f>
        <v>Строительство КЛ-10кВ с применением АПвП-1х95-25</v>
      </c>
      <c r="C161" s="71"/>
      <c r="D161" s="52">
        <f>'[6]Приложение 5'!H364</f>
        <v>580322</v>
      </c>
      <c r="E161" s="53"/>
      <c r="F161" s="54"/>
    </row>
    <row r="162" spans="1:6" ht="15.6" x14ac:dyDescent="0.3">
      <c r="A162" s="16"/>
      <c r="B162" s="38" t="str">
        <f>'[6]Приложение 5'!B365</f>
        <v>Строительство двух КЛ-10кВ с применением АПвП-1х95-25</v>
      </c>
      <c r="C162" s="71"/>
      <c r="D162" s="52">
        <f>'[6]Приложение 5'!H365</f>
        <v>652068</v>
      </c>
      <c r="E162" s="53"/>
      <c r="F162" s="54"/>
    </row>
    <row r="163" spans="1:6" ht="15.6" x14ac:dyDescent="0.3">
      <c r="A163" s="16"/>
      <c r="B163" s="38" t="str">
        <f>'[6]Приложение 5'!B366</f>
        <v>Строительство трех КЛ-10кВ с применением АПвП-1х95-25</v>
      </c>
      <c r="C163" s="71"/>
      <c r="D163" s="52">
        <f>'[6]Приложение 5'!H366</f>
        <v>928772</v>
      </c>
      <c r="E163" s="53"/>
      <c r="F163" s="54"/>
    </row>
    <row r="164" spans="1:6" ht="15.6" x14ac:dyDescent="0.3">
      <c r="A164" s="16"/>
      <c r="B164" s="38" t="str">
        <f>'[6]Приложение 5'!B367</f>
        <v>Строительство КЛ-10кВ с применением  АПвП-1х120-25</v>
      </c>
      <c r="C164" s="71"/>
      <c r="D164" s="52">
        <f>'[6]Приложение 5'!H367</f>
        <v>645277</v>
      </c>
      <c r="E164" s="53"/>
      <c r="F164" s="54"/>
    </row>
    <row r="165" spans="1:6" ht="15.6" x14ac:dyDescent="0.3">
      <c r="A165" s="16"/>
      <c r="B165" s="38" t="str">
        <f>'[6]Приложение 5'!B368</f>
        <v>Строительство двух КЛ-10кВ с применением  АПвП-1х120-25</v>
      </c>
      <c r="C165" s="71"/>
      <c r="D165" s="52">
        <f>'[6]Приложение 5'!H368</f>
        <v>679997</v>
      </c>
      <c r="E165" s="53"/>
      <c r="F165" s="54"/>
    </row>
    <row r="166" spans="1:6" ht="15.6" x14ac:dyDescent="0.3">
      <c r="A166" s="16"/>
      <c r="B166" s="38" t="str">
        <f>'[6]Приложение 5'!B369</f>
        <v>Строительство трех КЛ-10кВ с применением  АПвП-1х120-25</v>
      </c>
      <c r="C166" s="71"/>
      <c r="D166" s="52">
        <f>'[6]Приложение 5'!H369</f>
        <v>970668</v>
      </c>
      <c r="E166" s="53"/>
      <c r="F166" s="54"/>
    </row>
    <row r="167" spans="1:6" ht="15.6" x14ac:dyDescent="0.3">
      <c r="A167" s="16"/>
      <c r="B167" s="38" t="str">
        <f>'[6]Приложение 5'!B370</f>
        <v>Строительство КЛ-10кВ с применением АПвП-1х150-35</v>
      </c>
      <c r="C167" s="71"/>
      <c r="D167" s="52">
        <f>'[6]Приложение 5'!H370</f>
        <v>649495</v>
      </c>
      <c r="E167" s="53"/>
      <c r="F167" s="54"/>
    </row>
    <row r="168" spans="1:6" ht="15.6" x14ac:dyDescent="0.3">
      <c r="A168" s="16"/>
      <c r="B168" s="38" t="str">
        <f>'[6]Приложение 5'!B371</f>
        <v>Строительство двух КЛ-10кВ с применением АПвП-1х150-35</v>
      </c>
      <c r="C168" s="71"/>
      <c r="D168" s="52">
        <f>'[6]Приложение 5'!H371</f>
        <v>849201</v>
      </c>
      <c r="E168" s="53"/>
      <c r="F168" s="54"/>
    </row>
    <row r="169" spans="1:6" ht="15.6" x14ac:dyDescent="0.3">
      <c r="A169" s="16"/>
      <c r="B169" s="38" t="str">
        <f>'[6]Приложение 5'!B372</f>
        <v>Строительство трех КЛ-10кВ с применением АПвП-1х150-35</v>
      </c>
      <c r="C169" s="71"/>
      <c r="D169" s="52">
        <f>'[6]Приложение 5'!H372</f>
        <v>1130548</v>
      </c>
      <c r="E169" s="53"/>
      <c r="F169" s="54"/>
    </row>
    <row r="170" spans="1:6" ht="15.6" x14ac:dyDescent="0.3">
      <c r="A170" s="16"/>
      <c r="B170" s="38" t="str">
        <f>'[6]Приложение 5'!B373</f>
        <v>Строительство КЛ-10кВ с применением АПвП-1х185-35</v>
      </c>
      <c r="C170" s="71"/>
      <c r="D170" s="52">
        <f>'[6]Приложение 5'!H373</f>
        <v>670766</v>
      </c>
      <c r="E170" s="53"/>
      <c r="F170" s="54"/>
    </row>
    <row r="171" spans="1:6" ht="15.6" x14ac:dyDescent="0.3">
      <c r="A171" s="16"/>
      <c r="B171" s="38" t="str">
        <f>'[6]Приложение 5'!B374</f>
        <v>Строительство двух КЛ-10кВ с применением АПвП-1х185-35</v>
      </c>
      <c r="C171" s="71"/>
      <c r="D171" s="52">
        <f>'[6]Приложение 5'!H374</f>
        <v>825008</v>
      </c>
      <c r="E171" s="53"/>
      <c r="F171" s="54"/>
    </row>
    <row r="172" spans="1:6" ht="15.6" x14ac:dyDescent="0.3">
      <c r="A172" s="16"/>
      <c r="B172" s="38" t="str">
        <f>'[6]Приложение 5'!B375</f>
        <v>Строительство трех КЛ-10кВ с применением АПвП-1х185-35</v>
      </c>
      <c r="C172" s="71"/>
      <c r="D172" s="52">
        <f>'[6]Приложение 5'!H375</f>
        <v>1188191</v>
      </c>
      <c r="E172" s="53"/>
      <c r="F172" s="54"/>
    </row>
    <row r="173" spans="1:6" ht="15.6" x14ac:dyDescent="0.3">
      <c r="A173" s="16"/>
      <c r="B173" s="38" t="str">
        <f>'[6]Приложение 5'!B376</f>
        <v>Строительство КЛ-10кВ с применением АПвП-1х240-35</v>
      </c>
      <c r="C173" s="71"/>
      <c r="D173" s="52">
        <f>'[6]Приложение 5'!H376</f>
        <v>699204</v>
      </c>
      <c r="E173" s="53"/>
      <c r="F173" s="54"/>
    </row>
    <row r="174" spans="1:6" ht="15.6" x14ac:dyDescent="0.3">
      <c r="A174" s="16"/>
      <c r="B174" s="38" t="str">
        <f>'[6]Приложение 5'!B377</f>
        <v>Строительство двух КЛ-10кВ с применением АПвП-1х240-35</v>
      </c>
      <c r="C174" s="71"/>
      <c r="D174" s="52">
        <f>'[6]Приложение 5'!H377</f>
        <v>883716</v>
      </c>
      <c r="E174" s="53"/>
      <c r="F174" s="54"/>
    </row>
    <row r="175" spans="1:6" ht="15.6" x14ac:dyDescent="0.3">
      <c r="A175" s="16"/>
      <c r="B175" s="38" t="str">
        <f>'[6]Приложение 5'!B378</f>
        <v>Строительство трех КЛ-10кВ с применением АПвП-1х240-35</v>
      </c>
      <c r="C175" s="71"/>
      <c r="D175" s="52">
        <f>'[6]Приложение 5'!H378</f>
        <v>1276252</v>
      </c>
      <c r="E175" s="53"/>
      <c r="F175" s="54"/>
    </row>
    <row r="176" spans="1:6" ht="15.6" x14ac:dyDescent="0.3">
      <c r="A176" s="16"/>
      <c r="B176" s="38" t="str">
        <f>'[6]Приложение 5'!B379</f>
        <v>Строительство КЛ-10кВ с применением АПвП-1х300-35</v>
      </c>
      <c r="C176" s="71"/>
      <c r="D176" s="52">
        <f>'[6]Приложение 5'!H379</f>
        <v>724703</v>
      </c>
      <c r="E176" s="53"/>
      <c r="F176" s="54"/>
    </row>
    <row r="177" spans="1:6" ht="15.6" x14ac:dyDescent="0.3">
      <c r="A177" s="16"/>
      <c r="B177" s="38" t="str">
        <f>'[6]Приложение 5'!B380</f>
        <v>Строительство двух КЛ-10кВ с применением АПвП-1х300-35</v>
      </c>
      <c r="C177" s="71"/>
      <c r="D177" s="52">
        <f>'[6]Приложение 5'!H380</f>
        <v>993521</v>
      </c>
      <c r="E177" s="53"/>
      <c r="F177" s="54"/>
    </row>
    <row r="178" spans="1:6" ht="15.6" x14ac:dyDescent="0.3">
      <c r="A178" s="16"/>
      <c r="B178" s="38" t="str">
        <f>'[6]Приложение 5'!B381</f>
        <v>Строительство трех КЛ-10кВ с применением АПвП-1х300-35</v>
      </c>
      <c r="C178" s="71"/>
      <c r="D178" s="52">
        <f>'[6]Приложение 5'!H381</f>
        <v>1422478</v>
      </c>
      <c r="E178" s="53"/>
      <c r="F178" s="54"/>
    </row>
    <row r="179" spans="1:6" ht="15.6" x14ac:dyDescent="0.3">
      <c r="A179" s="16"/>
      <c r="B179" s="38" t="str">
        <f>'[6]Приложение 5'!B382</f>
        <v>Строительство КЛ-10кВ с применением АПвП-1х400-35</v>
      </c>
      <c r="C179" s="71"/>
      <c r="D179" s="52">
        <f>'[6]Приложение 5'!H382</f>
        <v>777472</v>
      </c>
      <c r="E179" s="53"/>
      <c r="F179" s="54"/>
    </row>
    <row r="180" spans="1:6" ht="15.6" x14ac:dyDescent="0.3">
      <c r="A180" s="16"/>
      <c r="B180" s="38" t="str">
        <f>'[6]Приложение 5'!B383</f>
        <v>Строительство двух КЛ-10кВ с применением АПвП-1х400-35</v>
      </c>
      <c r="C180" s="71"/>
      <c r="D180" s="52">
        <f>'[6]Приложение 5'!H383</f>
        <v>1094616</v>
      </c>
      <c r="E180" s="53"/>
      <c r="F180" s="54"/>
    </row>
    <row r="181" spans="1:6" ht="15.6" x14ac:dyDescent="0.3">
      <c r="A181" s="16"/>
      <c r="B181" s="38" t="str">
        <f>'[6]Приложение 5'!B384</f>
        <v>Строительство трех КЛ-10кВ с применением АПвП-1х400-35</v>
      </c>
      <c r="C181" s="71"/>
      <c r="D181" s="52">
        <f>'[6]Приложение 5'!H384</f>
        <v>1574117</v>
      </c>
      <c r="E181" s="53"/>
      <c r="F181" s="54"/>
    </row>
    <row r="182" spans="1:6" ht="15.6" x14ac:dyDescent="0.3">
      <c r="A182" s="16"/>
      <c r="B182" s="38" t="str">
        <f>'[6]Приложение 5'!B385</f>
        <v>Строительство КЛ-10кВ с применением АПвП-1х500-35</v>
      </c>
      <c r="C182" s="71"/>
      <c r="D182" s="52">
        <f>'[6]Приложение 5'!H385</f>
        <v>643669</v>
      </c>
      <c r="E182" s="53"/>
      <c r="F182" s="54"/>
    </row>
    <row r="183" spans="1:6" ht="15.6" x14ac:dyDescent="0.3">
      <c r="A183" s="16"/>
      <c r="B183" s="38" t="str">
        <f>'[6]Приложение 5'!B386</f>
        <v>Строительство двух КЛ-10кВ с применением АПвП-1х500-35</v>
      </c>
      <c r="C183" s="71"/>
      <c r="D183" s="52">
        <f>'[6]Приложение 5'!H386</f>
        <v>1187386</v>
      </c>
      <c r="E183" s="53"/>
      <c r="F183" s="54"/>
    </row>
    <row r="184" spans="1:6" ht="15.6" x14ac:dyDescent="0.3">
      <c r="A184" s="16"/>
      <c r="B184" s="38" t="str">
        <f>'[6]Приложение 5'!B387</f>
        <v>Строительство трех КЛ-10кВ с применением АПвП-1х500-35</v>
      </c>
      <c r="C184" s="71"/>
      <c r="D184" s="52">
        <f>'[6]Приложение 5'!H387</f>
        <v>1713272</v>
      </c>
      <c r="E184" s="53"/>
      <c r="F184" s="54"/>
    </row>
    <row r="185" spans="1:6" ht="15.6" x14ac:dyDescent="0.3">
      <c r="A185" s="16"/>
      <c r="B185" s="38" t="str">
        <f>'[6]Приложение 5'!B388</f>
        <v>Строительство КЛ-10кВ с применением АПвП-1х630-35</v>
      </c>
      <c r="C185" s="71"/>
      <c r="D185" s="52">
        <f>'[6]Приложение 5'!H388</f>
        <v>701674</v>
      </c>
      <c r="E185" s="53"/>
      <c r="F185" s="54"/>
    </row>
    <row r="186" spans="1:6" ht="15.6" x14ac:dyDescent="0.3">
      <c r="A186" s="16"/>
      <c r="B186" s="38" t="str">
        <f>'[6]Приложение 5'!B389</f>
        <v>Строительство двух КЛ-10кВ с применением АПвП-1х630-35</v>
      </c>
      <c r="C186" s="71"/>
      <c r="D186" s="52">
        <f>'[6]Приложение 5'!H389</f>
        <v>1303398</v>
      </c>
      <c r="E186" s="53"/>
      <c r="F186" s="54"/>
    </row>
    <row r="187" spans="1:6" ht="15.6" x14ac:dyDescent="0.3">
      <c r="A187" s="16"/>
      <c r="B187" s="38" t="str">
        <f>'[6]Приложение 5'!B390</f>
        <v>Строительство трех КЛ-10кВ с применением АПвП-1х630-35</v>
      </c>
      <c r="C187" s="71"/>
      <c r="D187" s="52">
        <f>'[6]Приложение 5'!H390</f>
        <v>1887289</v>
      </c>
      <c r="E187" s="53"/>
      <c r="F187" s="54"/>
    </row>
    <row r="188" spans="1:6" ht="15.6" x14ac:dyDescent="0.3">
      <c r="A188" s="16"/>
      <c r="B188" s="38" t="str">
        <f>'[6]Приложение 5'!B391</f>
        <v>Прокладка КЛ-10 кВ методом ГНБ</v>
      </c>
      <c r="C188" s="71"/>
      <c r="D188" s="52">
        <f>'[6]Приложение 5'!H391</f>
        <v>1323967</v>
      </c>
      <c r="E188" s="53"/>
      <c r="F188" s="54"/>
    </row>
    <row r="189" spans="1:6" ht="82.2" customHeight="1" x14ac:dyDescent="0.3">
      <c r="A189" s="16"/>
      <c r="B189" s="38" t="str">
        <f>'[6]Приложение 5'!B392</f>
        <v>С3i (150кВт) Стандартизированная тарифная ставка на покрытие расходов  на строительство кабельных линий электропередачи в расчете на 1 км линии для Заявителей, осуществляющих технологическое присоединение своих энергопринимающих устройств максимальной мощностью не более 150 кВт</v>
      </c>
      <c r="C189" s="71"/>
      <c r="D189" s="52" t="str">
        <f>'[6]Приложение 5'!H392</f>
        <v>в ценах 2001 года</v>
      </c>
      <c r="E189" s="53"/>
      <c r="F189" s="54"/>
    </row>
    <row r="190" spans="1:6" ht="15.6" x14ac:dyDescent="0.3">
      <c r="A190" s="16"/>
      <c r="B190" s="38"/>
      <c r="C190" s="71"/>
      <c r="D190" s="52"/>
      <c r="E190" s="53"/>
      <c r="F190" s="54"/>
    </row>
    <row r="191" spans="1:6" ht="15.6" x14ac:dyDescent="0.3">
      <c r="A191" s="16"/>
      <c r="B191" s="38" t="str">
        <f>'[6]Приложение 5'!B394</f>
        <v>Строительство КЛ-10кВ с применением ААБлУ-3х50</v>
      </c>
      <c r="C191" s="71"/>
      <c r="D191" s="52">
        <f>'[6]Приложение 5'!H394</f>
        <v>147953</v>
      </c>
      <c r="E191" s="53"/>
      <c r="F191" s="54"/>
    </row>
    <row r="192" spans="1:6" ht="15.6" x14ac:dyDescent="0.3">
      <c r="A192" s="16"/>
      <c r="B192" s="38" t="str">
        <f>'[6]Приложение 5'!B395</f>
        <v>Строительство КЛ-10кВ с применением ААБлУ-3х70</v>
      </c>
      <c r="C192" s="71"/>
      <c r="D192" s="52">
        <f>'[6]Приложение 5'!H395</f>
        <v>154155</v>
      </c>
      <c r="E192" s="53"/>
      <c r="F192" s="54"/>
    </row>
    <row r="193" spans="1:6" ht="15.6" x14ac:dyDescent="0.3">
      <c r="A193" s="16"/>
      <c r="B193" s="38" t="str">
        <f>'[6]Приложение 5'!B396</f>
        <v>Строительство КЛ-10кВ с применением ААБлУ-3х95</v>
      </c>
      <c r="C193" s="71"/>
      <c r="D193" s="52">
        <f>'[6]Приложение 5'!H396</f>
        <v>165850</v>
      </c>
      <c r="E193" s="53"/>
      <c r="F193" s="54"/>
    </row>
    <row r="194" spans="1:6" ht="15.6" x14ac:dyDescent="0.3">
      <c r="A194" s="16"/>
      <c r="B194" s="38" t="str">
        <f>'[6]Приложение 5'!B397</f>
        <v>Строительство КЛ-10кВ с применением ААБлУ-3х120</v>
      </c>
      <c r="C194" s="71"/>
      <c r="D194" s="52">
        <f>'[6]Приложение 5'!H397</f>
        <v>174844</v>
      </c>
      <c r="E194" s="53"/>
      <c r="F194" s="54"/>
    </row>
    <row r="195" spans="1:6" ht="15.6" x14ac:dyDescent="0.3">
      <c r="A195" s="16"/>
      <c r="B195" s="38" t="str">
        <f>'[6]Приложение 5'!B398</f>
        <v>Строительство КЛ-10кВ с применением ААБлУ-3х150</v>
      </c>
      <c r="C195" s="71"/>
      <c r="D195" s="52">
        <f>'[6]Приложение 5'!H398</f>
        <v>182060.5</v>
      </c>
      <c r="E195" s="53"/>
      <c r="F195" s="54"/>
    </row>
    <row r="196" spans="1:6" ht="15.6" x14ac:dyDescent="0.3">
      <c r="A196" s="16"/>
      <c r="B196" s="38" t="str">
        <f>'[6]Приложение 5'!B399</f>
        <v>Строительство двух КЛ-10кВ с применением ААБлУ-3х150</v>
      </c>
      <c r="C196" s="71"/>
      <c r="D196" s="52">
        <f>'[6]Приложение 5'!H399</f>
        <v>249292</v>
      </c>
      <c r="E196" s="53"/>
      <c r="F196" s="54"/>
    </row>
    <row r="197" spans="1:6" ht="15.6" x14ac:dyDescent="0.3">
      <c r="A197" s="16"/>
      <c r="B197" s="38" t="str">
        <f>'[6]Приложение 5'!B400</f>
        <v>Строительство КЛ-10кВ с применением ААБлУ-3х185</v>
      </c>
      <c r="C197" s="71"/>
      <c r="D197" s="52">
        <f>'[6]Приложение 5'!H400</f>
        <v>160645</v>
      </c>
      <c r="E197" s="53"/>
      <c r="F197" s="54"/>
    </row>
    <row r="198" spans="1:6" ht="15.6" x14ac:dyDescent="0.3">
      <c r="A198" s="16"/>
      <c r="B198" s="38" t="str">
        <f>'[6]Приложение 5'!B401</f>
        <v>Строительство двух КЛ-10кВ с применением ААБлУ-3х185</v>
      </c>
      <c r="C198" s="71"/>
      <c r="D198" s="52">
        <f>'[6]Приложение 5'!H401</f>
        <v>383728</v>
      </c>
      <c r="E198" s="53"/>
      <c r="F198" s="54"/>
    </row>
    <row r="199" spans="1:6" ht="15.6" x14ac:dyDescent="0.3">
      <c r="A199" s="16"/>
      <c r="B199" s="38" t="str">
        <f>'[6]Приложение 5'!B402</f>
        <v>Строительство КЛ-10кВ с применением ААБлУ-3х240</v>
      </c>
      <c r="C199" s="71"/>
      <c r="D199" s="52">
        <f>'[6]Приложение 5'!H402</f>
        <v>178076.5</v>
      </c>
      <c r="E199" s="53"/>
      <c r="F199" s="54"/>
    </row>
    <row r="200" spans="1:6" ht="15.6" x14ac:dyDescent="0.3">
      <c r="A200" s="16"/>
      <c r="B200" s="38" t="str">
        <f>'[6]Приложение 5'!B403</f>
        <v>Строительство двух КЛ-10кВ с применением ААБлУ-3х240</v>
      </c>
      <c r="C200" s="71"/>
      <c r="D200" s="52">
        <f>'[6]Приложение 5'!H403</f>
        <v>414986.5</v>
      </c>
      <c r="E200" s="53"/>
      <c r="F200" s="54"/>
    </row>
    <row r="201" spans="1:6" ht="15.6" x14ac:dyDescent="0.3">
      <c r="A201" s="16"/>
      <c r="B201" s="38" t="str">
        <f>'[6]Приложение 5'!B404</f>
        <v>Строительство КЛ-10кВ с применением ПвП-1х70-16</v>
      </c>
      <c r="C201" s="71"/>
      <c r="D201" s="52">
        <f>'[6]Приложение 5'!H404</f>
        <v>300145</v>
      </c>
      <c r="E201" s="53"/>
      <c r="F201" s="54"/>
    </row>
    <row r="202" spans="1:6" ht="15.6" x14ac:dyDescent="0.3">
      <c r="A202" s="16"/>
      <c r="B202" s="38" t="str">
        <f>'[6]Приложение 5'!B405</f>
        <v>Строительство КЛ-10кВ с применением ПвП-1х95-25</v>
      </c>
      <c r="C202" s="71"/>
      <c r="D202" s="52">
        <f>'[6]Приложение 5'!H405</f>
        <v>337943</v>
      </c>
      <c r="E202" s="53"/>
      <c r="F202" s="54"/>
    </row>
    <row r="203" spans="1:6" ht="15.6" x14ac:dyDescent="0.3">
      <c r="A203" s="16"/>
      <c r="B203" s="38" t="str">
        <f>'[6]Приложение 5'!B406</f>
        <v>Строительство КЛ-10кВ с применением ПвП-1х120-16</v>
      </c>
      <c r="C203" s="71"/>
      <c r="D203" s="52">
        <f>'[6]Приложение 5'!H406</f>
        <v>374113.5</v>
      </c>
      <c r="E203" s="53"/>
      <c r="F203" s="54"/>
    </row>
    <row r="204" spans="1:6" ht="15.6" x14ac:dyDescent="0.3">
      <c r="A204" s="16"/>
      <c r="B204" s="38" t="str">
        <f>'[6]Приложение 5'!B407</f>
        <v>Строительство КЛ-10кВ с применением ПвП-1х150-25</v>
      </c>
      <c r="C204" s="71"/>
      <c r="D204" s="52">
        <f>'[6]Приложение 5'!H407</f>
        <v>399689.5</v>
      </c>
      <c r="E204" s="53"/>
      <c r="F204" s="54"/>
    </row>
    <row r="205" spans="1:6" ht="15.6" x14ac:dyDescent="0.3">
      <c r="A205" s="16"/>
      <c r="B205" s="38" t="str">
        <f>'[6]Приложение 5'!B408</f>
        <v>Строительство КЛ-10кВ с применением ПвП-1х185-25</v>
      </c>
      <c r="C205" s="71"/>
      <c r="D205" s="52">
        <f>'[6]Приложение 5'!H408</f>
        <v>441583</v>
      </c>
      <c r="E205" s="53"/>
      <c r="F205" s="54"/>
    </row>
    <row r="206" spans="1:6" ht="15.6" x14ac:dyDescent="0.3">
      <c r="A206" s="16"/>
      <c r="B206" s="38" t="str">
        <f>'[6]Приложение 5'!B409</f>
        <v>Строительство КЛ-10кВ с применением ПвП-1х240-35</v>
      </c>
      <c r="C206" s="71"/>
      <c r="D206" s="52">
        <f>'[6]Приложение 5'!H409</f>
        <v>512125</v>
      </c>
      <c r="E206" s="53"/>
      <c r="F206" s="54"/>
    </row>
    <row r="207" spans="1:6" ht="15.6" x14ac:dyDescent="0.3">
      <c r="A207" s="16"/>
      <c r="B207" s="38" t="str">
        <f>'[6]Приложение 5'!B410</f>
        <v>Строительство КЛ-10кВс применением ПвП-1х300-25</v>
      </c>
      <c r="C207" s="71"/>
      <c r="D207" s="52">
        <f>'[6]Приложение 5'!H410</f>
        <v>572132</v>
      </c>
      <c r="E207" s="53"/>
      <c r="F207" s="54"/>
    </row>
    <row r="208" spans="1:6" ht="15.6" x14ac:dyDescent="0.3">
      <c r="A208" s="16"/>
      <c r="B208" s="38" t="str">
        <f>'[6]Приложение 5'!B411</f>
        <v>Строительство КЛ-10кВ с применением ПвП-1х400-35</v>
      </c>
      <c r="C208" s="71"/>
      <c r="D208" s="52">
        <f>'[6]Приложение 5'!H411</f>
        <v>706567</v>
      </c>
      <c r="E208" s="53"/>
      <c r="F208" s="54"/>
    </row>
    <row r="209" spans="1:6" ht="15.6" x14ac:dyDescent="0.3">
      <c r="A209" s="16"/>
      <c r="B209" s="38" t="str">
        <f>'[6]Приложение 5'!B412</f>
        <v>Строительство КЛ-10кВ с применением АПвП-1х50-25</v>
      </c>
      <c r="C209" s="71"/>
      <c r="D209" s="52">
        <f>'[6]Приложение 5'!H412</f>
        <v>172418.5</v>
      </c>
      <c r="E209" s="53"/>
      <c r="F209" s="54"/>
    </row>
    <row r="210" spans="1:6" ht="15.6" x14ac:dyDescent="0.3">
      <c r="A210" s="16"/>
      <c r="B210" s="38" t="str">
        <f>'[6]Приложение 5'!B413</f>
        <v>Строительство двух КЛ-10кВ с применением АПвП-1х50-25</v>
      </c>
      <c r="C210" s="71"/>
      <c r="D210" s="52">
        <f>'[6]Приложение 5'!H413</f>
        <v>295507</v>
      </c>
      <c r="E210" s="53"/>
      <c r="F210" s="54"/>
    </row>
    <row r="211" spans="1:6" ht="15.6" x14ac:dyDescent="0.3">
      <c r="A211" s="16"/>
      <c r="B211" s="38" t="str">
        <f>'[6]Приложение 5'!B414</f>
        <v>Строительство трех КЛ-10кВ с применением АПвП-1х50-25</v>
      </c>
      <c r="C211" s="71"/>
      <c r="D211" s="52">
        <f>'[6]Приложение 5'!H414</f>
        <v>418595.5</v>
      </c>
      <c r="E211" s="53"/>
      <c r="F211" s="54"/>
    </row>
    <row r="212" spans="1:6" ht="15.6" x14ac:dyDescent="0.3">
      <c r="A212" s="16"/>
      <c r="B212" s="38" t="str">
        <f>'[6]Приложение 5'!B415</f>
        <v>Строительство КЛ-10кВ с применением АПвП-1х70-25</v>
      </c>
      <c r="C212" s="71"/>
      <c r="D212" s="52">
        <f>'[6]Приложение 5'!H415</f>
        <v>265965.5</v>
      </c>
      <c r="E212" s="53"/>
      <c r="F212" s="54"/>
    </row>
    <row r="213" spans="1:6" ht="15.6" x14ac:dyDescent="0.3">
      <c r="A213" s="16"/>
      <c r="B213" s="38" t="str">
        <f>'[6]Приложение 5'!B416</f>
        <v>Строительство двух КЛ-10кВ с применением АПвП-1х70-25</v>
      </c>
      <c r="C213" s="71"/>
      <c r="D213" s="52">
        <f>'[6]Приложение 5'!H416</f>
        <v>277931.5</v>
      </c>
      <c r="E213" s="53"/>
      <c r="F213" s="54"/>
    </row>
    <row r="214" spans="1:6" ht="15.6" x14ac:dyDescent="0.3">
      <c r="A214" s="16"/>
      <c r="B214" s="38" t="str">
        <f>'[6]Приложение 5'!B417</f>
        <v>Строительство трех КЛ-10кВ с применением АПвП-1х70-25</v>
      </c>
      <c r="C214" s="71"/>
      <c r="D214" s="52">
        <f>'[6]Приложение 5'!H417</f>
        <v>392234</v>
      </c>
      <c r="E214" s="53"/>
      <c r="F214" s="54"/>
    </row>
    <row r="215" spans="1:6" ht="15.6" x14ac:dyDescent="0.3">
      <c r="A215" s="16"/>
      <c r="B215" s="38" t="str">
        <f>'[6]Приложение 5'!B418</f>
        <v>Строительство КЛ-10кВ с применением АПвП-1х95-25</v>
      </c>
      <c r="C215" s="71"/>
      <c r="D215" s="52">
        <f>'[6]Приложение 5'!H418</f>
        <v>290161</v>
      </c>
      <c r="E215" s="53"/>
      <c r="F215" s="54"/>
    </row>
    <row r="216" spans="1:6" ht="15.6" x14ac:dyDescent="0.3">
      <c r="A216" s="16"/>
      <c r="B216" s="38" t="str">
        <f>'[6]Приложение 5'!B419</f>
        <v>Строительство двух КЛ-10кВ с применением АПвП-1х95-25</v>
      </c>
      <c r="C216" s="71"/>
      <c r="D216" s="52">
        <f>'[6]Приложение 5'!H419</f>
        <v>326034</v>
      </c>
      <c r="E216" s="53"/>
      <c r="F216" s="54"/>
    </row>
    <row r="217" spans="1:6" ht="15.6" x14ac:dyDescent="0.3">
      <c r="A217" s="16"/>
      <c r="B217" s="38" t="str">
        <f>'[6]Приложение 5'!B420</f>
        <v>Строительство трех КЛ-10кВ с применением АПвП-1х95-25</v>
      </c>
      <c r="C217" s="71"/>
      <c r="D217" s="52">
        <f>'[6]Приложение 5'!H420</f>
        <v>464386</v>
      </c>
      <c r="E217" s="53"/>
      <c r="F217" s="54"/>
    </row>
    <row r="218" spans="1:6" ht="15.6" x14ac:dyDescent="0.3">
      <c r="A218" s="16"/>
      <c r="B218" s="38" t="str">
        <f>'[6]Приложение 5'!B421</f>
        <v>Строительство КЛ-10кВ с применением  АПвП-1х120-25</v>
      </c>
      <c r="C218" s="71"/>
      <c r="D218" s="52">
        <f>'[6]Приложение 5'!H421</f>
        <v>322638.5</v>
      </c>
      <c r="E218" s="53"/>
      <c r="F218" s="54"/>
    </row>
    <row r="219" spans="1:6" ht="15.6" x14ac:dyDescent="0.3">
      <c r="A219" s="16"/>
      <c r="B219" s="38" t="str">
        <f>'[6]Приложение 5'!B422</f>
        <v>Строительство двух КЛ-10кВ с применением  АПвП-1х120-25</v>
      </c>
      <c r="C219" s="71"/>
      <c r="D219" s="52">
        <f>'[6]Приложение 5'!H422</f>
        <v>339998.5</v>
      </c>
      <c r="E219" s="53"/>
      <c r="F219" s="54"/>
    </row>
    <row r="220" spans="1:6" ht="15.6" x14ac:dyDescent="0.3">
      <c r="A220" s="16"/>
      <c r="B220" s="38" t="str">
        <f>'[6]Приложение 5'!B423</f>
        <v>Строительство трех КЛ-10кВ с применением  АПвП-1х120-25</v>
      </c>
      <c r="C220" s="71"/>
      <c r="D220" s="52">
        <f>'[6]Приложение 5'!H423</f>
        <v>485334</v>
      </c>
      <c r="E220" s="53"/>
      <c r="F220" s="54"/>
    </row>
    <row r="221" spans="1:6" ht="15.6" x14ac:dyDescent="0.3">
      <c r="A221" s="16"/>
      <c r="B221" s="38" t="str">
        <f>'[6]Приложение 5'!B424</f>
        <v>Строительство КЛ-10кВ с применением АПвП-1х150-35</v>
      </c>
      <c r="C221" s="71"/>
      <c r="D221" s="52">
        <f>'[6]Приложение 5'!H424</f>
        <v>324747.5</v>
      </c>
      <c r="E221" s="53"/>
      <c r="F221" s="54"/>
    </row>
    <row r="222" spans="1:6" ht="15.6" x14ac:dyDescent="0.3">
      <c r="A222" s="16"/>
      <c r="B222" s="38" t="str">
        <f>'[6]Приложение 5'!B425</f>
        <v>Строительство двух КЛ-10кВ с применением АПвП-1х150-35</v>
      </c>
      <c r="C222" s="71"/>
      <c r="D222" s="52">
        <f>'[6]Приложение 5'!H425</f>
        <v>424600.5</v>
      </c>
      <c r="E222" s="53"/>
      <c r="F222" s="54"/>
    </row>
    <row r="223" spans="1:6" ht="15.6" x14ac:dyDescent="0.3">
      <c r="A223" s="16"/>
      <c r="B223" s="38" t="str">
        <f>'[6]Приложение 5'!B426</f>
        <v>Строительство трех КЛ-10кВ с применением АПвП-1х150-35</v>
      </c>
      <c r="C223" s="71"/>
      <c r="D223" s="52">
        <f>'[6]Приложение 5'!H426</f>
        <v>565274</v>
      </c>
      <c r="E223" s="53"/>
      <c r="F223" s="54"/>
    </row>
    <row r="224" spans="1:6" ht="15.6" x14ac:dyDescent="0.3">
      <c r="A224" s="16"/>
      <c r="B224" s="38" t="str">
        <f>'[6]Приложение 5'!B427</f>
        <v>Строительство КЛ-10кВ с применением АПвП-1х185-35</v>
      </c>
      <c r="C224" s="71"/>
      <c r="D224" s="52">
        <f>'[6]Приложение 5'!H427</f>
        <v>335383</v>
      </c>
      <c r="E224" s="53"/>
      <c r="F224" s="54"/>
    </row>
    <row r="225" spans="1:6" ht="15.6" x14ac:dyDescent="0.3">
      <c r="A225" s="16"/>
      <c r="B225" s="38" t="str">
        <f>'[6]Приложение 5'!B428</f>
        <v>Строительство двух КЛ-10кВ с применением АПвП-1х185-35</v>
      </c>
      <c r="C225" s="71"/>
      <c r="D225" s="52">
        <f>'[6]Приложение 5'!H428</f>
        <v>412504</v>
      </c>
      <c r="E225" s="53"/>
      <c r="F225" s="54"/>
    </row>
    <row r="226" spans="1:6" ht="15.6" x14ac:dyDescent="0.3">
      <c r="A226" s="16"/>
      <c r="B226" s="38" t="str">
        <f>'[6]Приложение 5'!B429</f>
        <v>Строительство трех КЛ-10кВ с применением АПвП-1х185-35</v>
      </c>
      <c r="C226" s="71"/>
      <c r="D226" s="52">
        <f>'[6]Приложение 5'!H429</f>
        <v>594095.5</v>
      </c>
      <c r="E226" s="53"/>
      <c r="F226" s="54"/>
    </row>
    <row r="227" spans="1:6" ht="15.6" x14ac:dyDescent="0.3">
      <c r="A227" s="16"/>
      <c r="B227" s="38" t="str">
        <f>'[6]Приложение 5'!B430</f>
        <v>Строительство КЛ-10кВ с применением АПвП-1х240-35</v>
      </c>
      <c r="C227" s="71"/>
      <c r="D227" s="52">
        <f>'[6]Приложение 5'!H430</f>
        <v>349602</v>
      </c>
      <c r="E227" s="53"/>
      <c r="F227" s="54"/>
    </row>
    <row r="228" spans="1:6" ht="15.6" x14ac:dyDescent="0.3">
      <c r="A228" s="16"/>
      <c r="B228" s="38" t="str">
        <f>'[6]Приложение 5'!B431</f>
        <v>Строительство двух КЛ-10кВ с применением АПвП-1х240-35</v>
      </c>
      <c r="C228" s="71"/>
      <c r="D228" s="52">
        <f>'[6]Приложение 5'!H431</f>
        <v>441858</v>
      </c>
      <c r="E228" s="53"/>
      <c r="F228" s="54"/>
    </row>
    <row r="229" spans="1:6" ht="15.6" x14ac:dyDescent="0.3">
      <c r="A229" s="16"/>
      <c r="B229" s="38" t="str">
        <f>'[6]Приложение 5'!B432</f>
        <v>Строительство трех КЛ-10кВ с применением АПвП-1х240-35</v>
      </c>
      <c r="C229" s="71"/>
      <c r="D229" s="52">
        <f>'[6]Приложение 5'!H432</f>
        <v>638126</v>
      </c>
      <c r="E229" s="53"/>
      <c r="F229" s="54"/>
    </row>
    <row r="230" spans="1:6" ht="15.6" x14ac:dyDescent="0.3">
      <c r="A230" s="16"/>
      <c r="B230" s="38" t="str">
        <f>'[6]Приложение 5'!B433</f>
        <v>Строительство КЛ-10кВ с применением АПвП-1х300-35</v>
      </c>
      <c r="C230" s="71"/>
      <c r="D230" s="52">
        <f>'[6]Приложение 5'!H433</f>
        <v>362351.5</v>
      </c>
      <c r="E230" s="53"/>
      <c r="F230" s="54"/>
    </row>
    <row r="231" spans="1:6" ht="15.6" x14ac:dyDescent="0.3">
      <c r="A231" s="16"/>
      <c r="B231" s="38" t="str">
        <f>'[6]Приложение 5'!B434</f>
        <v>Строительство двух КЛ-10кВ с применением АПвП-1х300-35</v>
      </c>
      <c r="C231" s="71"/>
      <c r="D231" s="52">
        <f>'[6]Приложение 5'!H434</f>
        <v>496760.5</v>
      </c>
      <c r="E231" s="53"/>
      <c r="F231" s="54"/>
    </row>
    <row r="232" spans="1:6" ht="15.6" x14ac:dyDescent="0.3">
      <c r="A232" s="16"/>
      <c r="B232" s="38" t="str">
        <f>'[6]Приложение 5'!B435</f>
        <v>Строительство трех КЛ-10кВ с применением АПвП-1х300-35</v>
      </c>
      <c r="C232" s="71"/>
      <c r="D232" s="52">
        <f>'[6]Приложение 5'!H435</f>
        <v>711239</v>
      </c>
      <c r="E232" s="53"/>
      <c r="F232" s="54"/>
    </row>
    <row r="233" spans="1:6" ht="15.6" x14ac:dyDescent="0.3">
      <c r="A233" s="16"/>
      <c r="B233" s="38" t="str">
        <f>'[6]Приложение 5'!B436</f>
        <v>Строительство КЛ-10кВ с применением АПвП-1х400-35</v>
      </c>
      <c r="C233" s="71"/>
      <c r="D233" s="52">
        <f>'[6]Приложение 5'!H436</f>
        <v>388736</v>
      </c>
      <c r="E233" s="53"/>
      <c r="F233" s="54"/>
    </row>
    <row r="234" spans="1:6" ht="15.6" x14ac:dyDescent="0.3">
      <c r="A234" s="16"/>
      <c r="B234" s="38" t="str">
        <f>'[6]Приложение 5'!B437</f>
        <v>Строительство двух КЛ-10кВ с применением АПвП-1х400-35</v>
      </c>
      <c r="C234" s="71"/>
      <c r="D234" s="52">
        <f>'[6]Приложение 5'!H437</f>
        <v>547308</v>
      </c>
      <c r="E234" s="53"/>
      <c r="F234" s="54"/>
    </row>
    <row r="235" spans="1:6" ht="15.6" x14ac:dyDescent="0.3">
      <c r="A235" s="16"/>
      <c r="B235" s="38" t="str">
        <f>'[6]Приложение 5'!B438</f>
        <v>Строительство трех КЛ-10кВ с применением АПвП-1х400-35</v>
      </c>
      <c r="C235" s="71"/>
      <c r="D235" s="52">
        <f>'[6]Приложение 5'!H438</f>
        <v>787058.5</v>
      </c>
      <c r="E235" s="53"/>
      <c r="F235" s="54"/>
    </row>
    <row r="236" spans="1:6" ht="15.6" x14ac:dyDescent="0.3">
      <c r="A236" s="16"/>
      <c r="B236" s="38" t="str">
        <f>'[6]Приложение 5'!B439</f>
        <v>Строительство КЛ-10кВ с применением АПвП-1х500-35</v>
      </c>
      <c r="C236" s="71"/>
      <c r="D236" s="52">
        <f>'[6]Приложение 5'!H439</f>
        <v>321834.5</v>
      </c>
      <c r="E236" s="53"/>
      <c r="F236" s="54"/>
    </row>
    <row r="237" spans="1:6" ht="15.6" x14ac:dyDescent="0.3">
      <c r="A237" s="16"/>
      <c r="B237" s="38" t="str">
        <f>'[6]Приложение 5'!B440</f>
        <v>Строительство двух КЛ-10кВ с применением АПвП-1х500-35</v>
      </c>
      <c r="C237" s="71"/>
      <c r="D237" s="52">
        <f>'[6]Приложение 5'!H440</f>
        <v>593693</v>
      </c>
      <c r="E237" s="53"/>
      <c r="F237" s="54"/>
    </row>
    <row r="238" spans="1:6" ht="15.6" x14ac:dyDescent="0.3">
      <c r="A238" s="16"/>
      <c r="B238" s="38" t="str">
        <f>'[6]Приложение 5'!B441</f>
        <v>Строительство трех КЛ-10кВ с применением АПвП-1х500-35</v>
      </c>
      <c r="C238" s="71"/>
      <c r="D238" s="52">
        <f>'[6]Приложение 5'!H441</f>
        <v>856636</v>
      </c>
      <c r="E238" s="53"/>
      <c r="F238" s="54"/>
    </row>
    <row r="239" spans="1:6" ht="15.6" x14ac:dyDescent="0.3">
      <c r="A239" s="16"/>
      <c r="B239" s="38" t="str">
        <f>'[6]Приложение 5'!B442</f>
        <v>Строительство КЛ-10кВ с применением АПвП-1х630-35</v>
      </c>
      <c r="C239" s="71"/>
      <c r="D239" s="52">
        <f>'[6]Приложение 5'!H442</f>
        <v>350837</v>
      </c>
      <c r="E239" s="53"/>
      <c r="F239" s="54"/>
    </row>
    <row r="240" spans="1:6" ht="15.6" x14ac:dyDescent="0.3">
      <c r="A240" s="16"/>
      <c r="B240" s="38" t="str">
        <f>'[6]Приложение 5'!B443</f>
        <v>Строительство двух КЛ-10кВ с применением АПвП-1х630-35</v>
      </c>
      <c r="C240" s="71"/>
      <c r="D240" s="52">
        <f>'[6]Приложение 5'!H443</f>
        <v>651699</v>
      </c>
      <c r="E240" s="53"/>
      <c r="F240" s="54"/>
    </row>
    <row r="241" spans="1:6" ht="15.6" x14ac:dyDescent="0.3">
      <c r="A241" s="16"/>
      <c r="B241" s="38" t="str">
        <f>'[6]Приложение 5'!B444</f>
        <v>Строительство трех КЛ-10кВ с применением АПвП-1х630-35</v>
      </c>
      <c r="C241" s="71"/>
      <c r="D241" s="52">
        <f>'[6]Приложение 5'!H444</f>
        <v>943644.5</v>
      </c>
      <c r="E241" s="53"/>
      <c r="F241" s="54"/>
    </row>
    <row r="242" spans="1:6" ht="15.6" x14ac:dyDescent="0.3">
      <c r="A242" s="16"/>
      <c r="B242" s="38" t="str">
        <f>'[6]Приложение 5'!B445</f>
        <v>Прокладка КЛ-10 кВ методом ГНБ</v>
      </c>
      <c r="C242" s="72"/>
      <c r="D242" s="52">
        <f>'[6]Приложение 5'!H445</f>
        <v>661983.5</v>
      </c>
      <c r="E242" s="53"/>
      <c r="F242" s="54"/>
    </row>
    <row r="243" spans="1:6" ht="93.6" x14ac:dyDescent="0.3">
      <c r="A243" s="16" t="s">
        <v>43</v>
      </c>
      <c r="B243" s="15" t="s">
        <v>44</v>
      </c>
      <c r="C243" s="70" t="s">
        <v>30</v>
      </c>
      <c r="D243" s="52"/>
      <c r="E243" s="53"/>
      <c r="F243" s="54"/>
    </row>
    <row r="244" spans="1:6" ht="48.6" customHeight="1" x14ac:dyDescent="0.3">
      <c r="A244" s="16"/>
      <c r="B244" s="38" t="str">
        <f>'[6]Приложение 5'!B446</f>
        <v>С4 Стандаризированная тарифная ставка на покрытие расходов  на строительство подстанций</v>
      </c>
      <c r="C244" s="71"/>
      <c r="D244" s="52" t="str">
        <f>'[6]Приложение 5'!H446</f>
        <v>в ценах 2001 года</v>
      </c>
      <c r="E244" s="53"/>
      <c r="F244" s="54"/>
    </row>
    <row r="245" spans="1:6" ht="15.6" x14ac:dyDescent="0.3">
      <c r="A245" s="16"/>
      <c r="B245" s="38" t="str">
        <f>'[6]Приложение 5'!B447</f>
        <v>в т.ч.</v>
      </c>
      <c r="C245" s="71"/>
      <c r="D245" s="52">
        <f>'[6]Приложение 5'!H447</f>
        <v>0</v>
      </c>
      <c r="E245" s="53"/>
      <c r="F245" s="54"/>
    </row>
    <row r="246" spans="1:6" ht="15.6" x14ac:dyDescent="0.3">
      <c r="A246" s="16"/>
      <c r="B246" s="38" t="str">
        <f>'[6]Приложение 5'!B448</f>
        <v>Строительство КТП 16 кВА столбовая</v>
      </c>
      <c r="C246" s="71"/>
      <c r="D246" s="52">
        <f>'[6]Приложение 5'!H448</f>
        <v>3471.9101123595506</v>
      </c>
      <c r="E246" s="53"/>
      <c r="F246" s="54"/>
    </row>
    <row r="247" spans="1:6" ht="15.6" x14ac:dyDescent="0.3">
      <c r="A247" s="16"/>
      <c r="B247" s="38" t="str">
        <f>'[6]Приложение 5'!B449</f>
        <v>Строительство КТП 25 кВА столбовая</v>
      </c>
      <c r="C247" s="71"/>
      <c r="D247" s="52">
        <f>'[6]Приложение 5'!H449</f>
        <v>2294.6516853932585</v>
      </c>
      <c r="E247" s="53"/>
      <c r="F247" s="54"/>
    </row>
    <row r="248" spans="1:6" ht="15.6" x14ac:dyDescent="0.3">
      <c r="A248" s="16"/>
      <c r="B248" s="38" t="str">
        <f>'[6]Приложение 5'!B450</f>
        <v>Строительство КТП 25 кВА воздушный ввод тупиковая</v>
      </c>
      <c r="C248" s="71"/>
      <c r="D248" s="52">
        <f>'[6]Приложение 5'!H450</f>
        <v>3195.370786516854</v>
      </c>
      <c r="E248" s="53"/>
      <c r="F248" s="54"/>
    </row>
    <row r="249" spans="1:6" ht="15.6" x14ac:dyDescent="0.3">
      <c r="A249" s="16"/>
      <c r="B249" s="38" t="str">
        <f>'[6]Приложение 5'!B451</f>
        <v>Строительство КТП 40 кВА столбовая</v>
      </c>
      <c r="C249" s="71"/>
      <c r="D249" s="52">
        <f>'[6]Приложение 5'!H451</f>
        <v>1398.7359550561798</v>
      </c>
      <c r="E249" s="53"/>
      <c r="F249" s="54"/>
    </row>
    <row r="250" spans="1:6" ht="15.6" x14ac:dyDescent="0.3">
      <c r="A250" s="16"/>
      <c r="B250" s="38" t="str">
        <f>'[6]Приложение 5'!B452</f>
        <v>Строительство КТП 40 кВА воздушный ввод тупиковая</v>
      </c>
      <c r="C250" s="71"/>
      <c r="D250" s="52">
        <f>'[6]Приложение 5'!H452</f>
        <v>2457.5561797752807</v>
      </c>
      <c r="E250" s="53"/>
      <c r="F250" s="54"/>
    </row>
    <row r="251" spans="1:6" ht="15.6" x14ac:dyDescent="0.3">
      <c r="A251" s="16"/>
      <c r="B251" s="38" t="str">
        <f>'[6]Приложение 5'!B453</f>
        <v>Строительство КТП 63 кВА столбовая</v>
      </c>
      <c r="C251" s="71"/>
      <c r="D251" s="52">
        <f>'[6]Приложение 5'!H453</f>
        <v>1010.4337078651685</v>
      </c>
      <c r="E251" s="53"/>
      <c r="F251" s="54"/>
    </row>
    <row r="252" spans="1:6" ht="15.6" x14ac:dyDescent="0.3">
      <c r="A252" s="16"/>
      <c r="B252" s="38" t="str">
        <f>'[6]Приложение 5'!B454</f>
        <v>Строительство КТП 63 кВА воздушный ввод тупиковая</v>
      </c>
      <c r="C252" s="71"/>
      <c r="D252" s="52">
        <f>'[6]Приложение 5'!H454</f>
        <v>1341.6438202247191</v>
      </c>
      <c r="E252" s="53"/>
      <c r="F252" s="54"/>
    </row>
    <row r="253" spans="1:6" ht="15.6" x14ac:dyDescent="0.3">
      <c r="A253" s="16"/>
      <c r="B253" s="38" t="str">
        <f>'[6]Приложение 5'!B455</f>
        <v>Строительство КТП 63 кВА воздушный ввод проходная</v>
      </c>
      <c r="C253" s="71"/>
      <c r="D253" s="52">
        <f>'[6]Приложение 5'!H455</f>
        <v>2013.4123595505616</v>
      </c>
      <c r="E253" s="53"/>
      <c r="F253" s="54"/>
    </row>
    <row r="254" spans="1:6" ht="15.6" x14ac:dyDescent="0.3">
      <c r="A254" s="16"/>
      <c r="B254" s="38" t="str">
        <f>'[6]Приложение 5'!B456</f>
        <v>Строительство КТП 63 кВА кабельный ввод тупиковая</v>
      </c>
      <c r="C254" s="71"/>
      <c r="D254" s="52">
        <f>'[6]Приложение 5'!H456</f>
        <v>1485.2505617977529</v>
      </c>
      <c r="E254" s="53"/>
      <c r="F254" s="54"/>
    </row>
    <row r="255" spans="1:6" ht="15.6" x14ac:dyDescent="0.3">
      <c r="A255" s="16"/>
      <c r="B255" s="38" t="str">
        <f>'[6]Приложение 5'!B457</f>
        <v>Строительство КТП 63 кВА кабельный ввод проходная</v>
      </c>
      <c r="C255" s="71"/>
      <c r="D255" s="52">
        <f>'[6]Приложение 5'!H457</f>
        <v>1763.1707865168539</v>
      </c>
      <c r="E255" s="53"/>
      <c r="F255" s="54"/>
    </row>
    <row r="256" spans="1:6" ht="15.6" x14ac:dyDescent="0.3">
      <c r="A256" s="16"/>
      <c r="B256" s="38" t="str">
        <f>'[6]Приложение 5'!B458</f>
        <v>Строительство КТП 100 кВА столбовая</v>
      </c>
      <c r="C256" s="71"/>
      <c r="D256" s="52">
        <f>'[6]Приложение 5'!H458</f>
        <v>549.86516853932585</v>
      </c>
      <c r="E256" s="53"/>
      <c r="F256" s="54"/>
    </row>
    <row r="257" spans="1:6" ht="15.6" x14ac:dyDescent="0.3">
      <c r="A257" s="16"/>
      <c r="B257" s="38" t="str">
        <f>'[6]Приложение 5'!B459</f>
        <v>Строительство КТП 100 кВА воздушный ввод тупиковая</v>
      </c>
      <c r="C257" s="71"/>
      <c r="D257" s="52">
        <f>'[6]Приложение 5'!H459</f>
        <v>878.49438202247188</v>
      </c>
      <c r="E257" s="53"/>
      <c r="F257" s="54"/>
    </row>
    <row r="258" spans="1:6" ht="15.6" x14ac:dyDescent="0.3">
      <c r="A258" s="16"/>
      <c r="B258" s="38" t="str">
        <f>'[6]Приложение 5'!B460</f>
        <v>Строительство КТП 100 кВА воздушный ввод проходная</v>
      </c>
      <c r="C258" s="71"/>
      <c r="D258" s="52">
        <f>'[6]Приложение 5'!H460</f>
        <v>1203.7640449438202</v>
      </c>
      <c r="E258" s="53"/>
      <c r="F258" s="54"/>
    </row>
    <row r="259" spans="1:6" ht="15.6" x14ac:dyDescent="0.3">
      <c r="A259" s="16"/>
      <c r="B259" s="38" t="str">
        <f>'[6]Приложение 5'!B461</f>
        <v>Строительство КТП 100 кВА кабельный ввод тупиковая</v>
      </c>
      <c r="C259" s="71"/>
      <c r="D259" s="52">
        <f>'[6]Приложение 5'!H461</f>
        <v>965.08988764044932</v>
      </c>
      <c r="E259" s="53"/>
      <c r="F259" s="54"/>
    </row>
    <row r="260" spans="1:6" ht="15.6" x14ac:dyDescent="0.3">
      <c r="A260" s="16"/>
      <c r="B260" s="38" t="str">
        <f>'[6]Приложение 5'!B462</f>
        <v>Строительство КТП 100 кВА кабельный ввод проходная</v>
      </c>
      <c r="C260" s="71"/>
      <c r="D260" s="52">
        <f>'[6]Приложение 5'!H462</f>
        <v>1140.2022471910111</v>
      </c>
      <c r="E260" s="53"/>
      <c r="F260" s="54"/>
    </row>
    <row r="261" spans="1:6" ht="15.6" x14ac:dyDescent="0.3">
      <c r="A261" s="16"/>
      <c r="B261" s="38" t="str">
        <f>'[6]Приложение 5'!B463</f>
        <v>Строительство 2 КТП 100 кВа кабельный ввод тупиковая</v>
      </c>
      <c r="C261" s="71"/>
      <c r="D261" s="52">
        <f>'[6]Приложение 5'!H463</f>
        <v>1604.9036918138042</v>
      </c>
      <c r="E261" s="53"/>
      <c r="F261" s="54"/>
    </row>
    <row r="262" spans="1:6" ht="15.6" x14ac:dyDescent="0.3">
      <c r="A262" s="16"/>
      <c r="B262" s="38" t="str">
        <f>'[6]Приложение 5'!B464</f>
        <v>Строительство КТП 160 кВА столбовая</v>
      </c>
      <c r="C262" s="71"/>
      <c r="D262" s="52">
        <f>'[6]Приложение 5'!H464</f>
        <v>382.91460674157298</v>
      </c>
      <c r="E262" s="53"/>
      <c r="F262" s="54"/>
    </row>
    <row r="263" spans="1:6" ht="15.6" x14ac:dyDescent="0.3">
      <c r="A263" s="16"/>
      <c r="B263" s="38" t="str">
        <f>'[6]Приложение 5'!B465</f>
        <v>Строительство КТП 160 кВА воздушный ввод тупиковая</v>
      </c>
      <c r="C263" s="71"/>
      <c r="D263" s="52">
        <f>'[6]Приложение 5'!H465</f>
        <v>604.12247191011238</v>
      </c>
      <c r="E263" s="53"/>
      <c r="F263" s="54"/>
    </row>
    <row r="264" spans="1:6" ht="15.6" x14ac:dyDescent="0.3">
      <c r="A264" s="16"/>
      <c r="B264" s="38" t="str">
        <f>'[6]Приложение 5'!B466</f>
        <v>Строительство КТП 160 кВА воздушный ввод проходная</v>
      </c>
      <c r="C264" s="71"/>
      <c r="D264" s="52">
        <f>'[6]Приложение 5'!H466</f>
        <v>830.21797752808993</v>
      </c>
      <c r="E264" s="53"/>
      <c r="F264" s="54"/>
    </row>
    <row r="265" spans="1:6" ht="15.6" x14ac:dyDescent="0.3">
      <c r="A265" s="16"/>
      <c r="B265" s="38" t="str">
        <f>'[6]Приложение 5'!B467</f>
        <v>Строительство КТП 160 кВА кабельный ввод тупиковая</v>
      </c>
      <c r="C265" s="71"/>
      <c r="D265" s="52">
        <f>'[6]Приложение 5'!H467</f>
        <v>672.70337078651687</v>
      </c>
      <c r="E265" s="53"/>
      <c r="F265" s="54"/>
    </row>
    <row r="266" spans="1:6" ht="15.6" x14ac:dyDescent="0.3">
      <c r="A266" s="16"/>
      <c r="B266" s="38" t="str">
        <f>'[6]Приложение 5'!B468</f>
        <v>Строительство КТП 160 кВА кабельный ввод проходная</v>
      </c>
      <c r="C266" s="71"/>
      <c r="D266" s="52">
        <f>'[6]Приложение 5'!H468</f>
        <v>779.81011235955054</v>
      </c>
      <c r="E266" s="53"/>
      <c r="F266" s="54"/>
    </row>
    <row r="267" spans="1:6" ht="15.6" x14ac:dyDescent="0.3">
      <c r="A267" s="16"/>
      <c r="B267" s="38" t="str">
        <f>'[6]Приложение 5'!B469</f>
        <v>Строительство 2 КТП 160 кВА воздушный ввод тупиковая</v>
      </c>
      <c r="C267" s="71"/>
      <c r="D267" s="52">
        <f>'[6]Приложение 5'!H469</f>
        <v>1094.5730337078651</v>
      </c>
      <c r="E267" s="53"/>
      <c r="F267" s="54"/>
    </row>
    <row r="268" spans="1:6" ht="15.6" x14ac:dyDescent="0.3">
      <c r="A268" s="16"/>
      <c r="B268" s="38" t="str">
        <f>'[6]Приложение 5'!B470</f>
        <v>Строительство 2 КТП 160 кВА воздушный ввод проходная</v>
      </c>
      <c r="C268" s="71"/>
      <c r="D268" s="52">
        <f>'[6]Приложение 5'!H470</f>
        <v>1145.7720706260034</v>
      </c>
      <c r="E268" s="53"/>
      <c r="F268" s="54"/>
    </row>
    <row r="269" spans="1:6" ht="15.6" x14ac:dyDescent="0.3">
      <c r="A269" s="16"/>
      <c r="B269" s="38" t="str">
        <f>'[6]Приложение 5'!B471</f>
        <v>Строительство 2 КТП 160 кВА кабельный ввод тупиковая</v>
      </c>
      <c r="C269" s="71"/>
      <c r="D269" s="52">
        <f>'[6]Приложение 5'!H471</f>
        <v>1117.9582664526486</v>
      </c>
      <c r="E269" s="53"/>
      <c r="F269" s="54"/>
    </row>
    <row r="270" spans="1:6" ht="15.6" x14ac:dyDescent="0.3">
      <c r="A270" s="16"/>
      <c r="B270" s="38" t="str">
        <f>'[6]Приложение 5'!B472</f>
        <v>Строительство 2 КТП 160 кВА кабельный ввод проходная</v>
      </c>
      <c r="C270" s="71"/>
      <c r="D270" s="52">
        <f>'[6]Приложение 5'!H472</f>
        <v>1104.900481540931</v>
      </c>
      <c r="E270" s="53"/>
      <c r="F270" s="54"/>
    </row>
    <row r="271" spans="1:6" ht="15.6" x14ac:dyDescent="0.3">
      <c r="A271" s="16"/>
      <c r="B271" s="38" t="str">
        <f>'[6]Приложение 5'!B473</f>
        <v>Строительство КТП 250 кВА воздушный ввод тупиковая</v>
      </c>
      <c r="C271" s="71"/>
      <c r="D271" s="52">
        <f>'[6]Приложение 5'!H473</f>
        <v>429.30337078651684</v>
      </c>
      <c r="E271" s="53"/>
      <c r="F271" s="54"/>
    </row>
    <row r="272" spans="1:6" ht="15.6" x14ac:dyDescent="0.3">
      <c r="A272" s="16"/>
      <c r="B272" s="38" t="str">
        <f>'[6]Приложение 5'!B474</f>
        <v>Строительство КТП 250 кВА воздушный ввод проходная</v>
      </c>
      <c r="C272" s="71"/>
      <c r="D272" s="52">
        <f>'[6]Приложение 5'!H474</f>
        <v>580.61573033707873</v>
      </c>
      <c r="E272" s="53"/>
      <c r="F272" s="54"/>
    </row>
    <row r="273" spans="1:6" ht="15.6" x14ac:dyDescent="0.3">
      <c r="A273" s="16"/>
      <c r="B273" s="38" t="str">
        <f>'[6]Приложение 5'!B475</f>
        <v>Строительство КТП 250 кВА кабельный ввод тупиковая</v>
      </c>
      <c r="C273" s="71"/>
      <c r="D273" s="52">
        <f>'[6]Приложение 5'!H475</f>
        <v>472.55730337078654</v>
      </c>
      <c r="E273" s="53"/>
      <c r="F273" s="54"/>
    </row>
    <row r="274" spans="1:6" ht="15.6" x14ac:dyDescent="0.3">
      <c r="A274" s="16"/>
      <c r="B274" s="38" t="str">
        <f>'[6]Приложение 5'!B476</f>
        <v>Строительство КТП 250 кВА кабельный ввод проходная</v>
      </c>
      <c r="C274" s="71"/>
      <c r="D274" s="52">
        <f>'[6]Приложение 5'!H476</f>
        <v>540.74157303370782</v>
      </c>
      <c r="E274" s="53"/>
      <c r="F274" s="54"/>
    </row>
    <row r="275" spans="1:6" ht="15.6" x14ac:dyDescent="0.3">
      <c r="A275" s="16"/>
      <c r="B275" s="38" t="str">
        <f>'[6]Приложение 5'!B477</f>
        <v>Строительство 2 КТП 250 кВА воздушный ввод тупиковая</v>
      </c>
      <c r="C275" s="71"/>
      <c r="D275" s="52">
        <f>'[6]Приложение 5'!H477</f>
        <v>771.83306581059389</v>
      </c>
      <c r="E275" s="53"/>
      <c r="F275" s="54"/>
    </row>
    <row r="276" spans="1:6" ht="15.6" x14ac:dyDescent="0.3">
      <c r="A276" s="16"/>
      <c r="B276" s="38" t="str">
        <f>'[6]Приложение 5'!B478</f>
        <v>Строительство 2 КТП 250 кВА кабельный ввод тупиковая</v>
      </c>
      <c r="C276" s="71"/>
      <c r="D276" s="52">
        <f>'[6]Приложение 5'!H478</f>
        <v>749.87800963081861</v>
      </c>
      <c r="E276" s="53"/>
      <c r="F276" s="54"/>
    </row>
    <row r="277" spans="1:6" ht="15.6" x14ac:dyDescent="0.3">
      <c r="A277" s="16"/>
      <c r="B277" s="38" t="str">
        <f>'[6]Приложение 5'!B479</f>
        <v>Строительство КТП 400 кВА воздушный ввод тупиковая</v>
      </c>
      <c r="C277" s="71"/>
      <c r="D277" s="52">
        <f>'[6]Приложение 5'!H479</f>
        <v>327.19438202247187</v>
      </c>
      <c r="E277" s="53"/>
      <c r="F277" s="54"/>
    </row>
    <row r="278" spans="1:6" ht="15.6" x14ac:dyDescent="0.3">
      <c r="A278" s="16"/>
      <c r="B278" s="38" t="str">
        <f>'[6]Приложение 5'!B480</f>
        <v>Строительство КТП 400 кВА воздушный ввод проходная</v>
      </c>
      <c r="C278" s="71"/>
      <c r="D278" s="52">
        <f>'[6]Приложение 5'!H480</f>
        <v>408.9606741573034</v>
      </c>
      <c r="E278" s="53"/>
      <c r="F278" s="54"/>
    </row>
    <row r="279" spans="1:6" ht="15.6" x14ac:dyDescent="0.3">
      <c r="A279" s="16"/>
      <c r="B279" s="38" t="str">
        <f>'[6]Приложение 5'!B481</f>
        <v>Строительство КТП 400 кВА кабельный ввод тупиковая</v>
      </c>
      <c r="C279" s="71"/>
      <c r="D279" s="52">
        <f>'[6]Приложение 5'!H481</f>
        <v>336.31797752808984</v>
      </c>
      <c r="E279" s="53"/>
      <c r="F279" s="54"/>
    </row>
    <row r="280" spans="1:6" ht="15.6" x14ac:dyDescent="0.3">
      <c r="A280" s="16"/>
      <c r="B280" s="38" t="str">
        <f>'[6]Приложение 5'!B482</f>
        <v>Строительство КТП 400 кВА кабельный ввод проходная</v>
      </c>
      <c r="C280" s="71"/>
      <c r="D280" s="52">
        <f>'[6]Приложение 5'!H482</f>
        <v>378.92696629213481</v>
      </c>
      <c r="E280" s="53"/>
      <c r="F280" s="54"/>
    </row>
    <row r="281" spans="1:6" ht="15.6" x14ac:dyDescent="0.3">
      <c r="A281" s="16"/>
      <c r="B281" s="38" t="str">
        <f>'[6]Приложение 5'!B483</f>
        <v>Строительство КТП 630 кВА воздушный ввод тупиковая</v>
      </c>
      <c r="C281" s="71"/>
      <c r="D281" s="52">
        <f>'[6]Приложение 5'!H483</f>
        <v>288.22022471910117</v>
      </c>
      <c r="E281" s="53"/>
      <c r="F281" s="54"/>
    </row>
    <row r="282" spans="1:6" ht="15.6" x14ac:dyDescent="0.3">
      <c r="A282" s="16"/>
      <c r="B282" s="38" t="str">
        <f>'[6]Приложение 5'!B484</f>
        <v>Строительство КТП 630 кВА воздушный ввод проходная</v>
      </c>
      <c r="C282" s="71"/>
      <c r="D282" s="52">
        <f>'[6]Приложение 5'!H484</f>
        <v>291.25730337078653</v>
      </c>
      <c r="E282" s="53"/>
      <c r="F282" s="54"/>
    </row>
    <row r="283" spans="1:6" ht="15.6" x14ac:dyDescent="0.3">
      <c r="A283" s="16"/>
      <c r="B283" s="38" t="str">
        <f>'[6]Приложение 5'!B485</f>
        <v>Строительство КТП 630 кВА кабельный ввод тупиковая</v>
      </c>
      <c r="C283" s="71"/>
      <c r="D283" s="52">
        <f>'[6]Приложение 5'!H485</f>
        <v>247.19101123595505</v>
      </c>
      <c r="E283" s="53"/>
      <c r="F283" s="54"/>
    </row>
    <row r="284" spans="1:6" ht="15.6" x14ac:dyDescent="0.3">
      <c r="A284" s="16"/>
      <c r="B284" s="38" t="str">
        <f>'[6]Приложение 5'!B486</f>
        <v>Строительство КТП 630 кВА кабельный ввод проходная</v>
      </c>
      <c r="C284" s="71"/>
      <c r="D284" s="52">
        <f>'[6]Приложение 5'!H486</f>
        <v>274.17303370786516</v>
      </c>
      <c r="E284" s="53"/>
      <c r="F284" s="54"/>
    </row>
    <row r="285" spans="1:6" ht="15.6" x14ac:dyDescent="0.3">
      <c r="A285" s="16"/>
      <c r="B285" s="38" t="str">
        <f>'[6]Приложение 5'!B487</f>
        <v>Строительство 2 КТП 630 кВА воздушный ввод тупиковая</v>
      </c>
      <c r="C285" s="71"/>
      <c r="D285" s="52">
        <f>'[6]Приложение 5'!H487</f>
        <v>390.53130016051364</v>
      </c>
      <c r="E285" s="53"/>
      <c r="F285" s="54"/>
    </row>
    <row r="286" spans="1:6" ht="15.6" x14ac:dyDescent="0.3">
      <c r="A286" s="16"/>
      <c r="B286" s="38" t="str">
        <f>'[6]Приложение 5'!B488</f>
        <v>Строительство КТП 1000 кВА воздушный ввод тупиковая</v>
      </c>
      <c r="C286" s="71"/>
      <c r="D286" s="52">
        <f>'[6]Приложение 5'!H488</f>
        <v>239.00449438202247</v>
      </c>
      <c r="E286" s="53"/>
      <c r="F286" s="54"/>
    </row>
    <row r="287" spans="1:6" ht="15.6" x14ac:dyDescent="0.3">
      <c r="A287" s="16"/>
      <c r="B287" s="38" t="str">
        <f>'[6]Приложение 5'!B489</f>
        <v>Строительство КТП 1000 кВА воздушный ввод проходная</v>
      </c>
      <c r="C287" s="71"/>
      <c r="D287" s="52">
        <f>'[6]Приложение 5'!H489</f>
        <v>217.21685393258429</v>
      </c>
      <c r="E287" s="53"/>
      <c r="F287" s="54"/>
    </row>
    <row r="288" spans="1:6" ht="15.6" x14ac:dyDescent="0.3">
      <c r="A288" s="16"/>
      <c r="B288" s="38" t="str">
        <f>'[6]Приложение 5'!B490</f>
        <v>Строительство КТП 1000 кВА кабельный ввод тупиковая</v>
      </c>
      <c r="C288" s="71"/>
      <c r="D288" s="52">
        <f>'[6]Приложение 5'!H490</f>
        <v>257.43146067415728</v>
      </c>
      <c r="E288" s="53"/>
      <c r="F288" s="54"/>
    </row>
    <row r="289" spans="1:6" ht="15.6" x14ac:dyDescent="0.3">
      <c r="A289" s="16"/>
      <c r="B289" s="38" t="str">
        <f>'[6]Приложение 5'!B491</f>
        <v>Строительство КТП 1000 кВА кабельный ввод проходная</v>
      </c>
      <c r="C289" s="71"/>
      <c r="D289" s="52">
        <f>'[6]Приложение 5'!H491</f>
        <v>268.42584269662922</v>
      </c>
      <c r="E289" s="53"/>
      <c r="F289" s="54"/>
    </row>
    <row r="290" spans="1:6" ht="15.6" x14ac:dyDescent="0.3">
      <c r="A290" s="16"/>
      <c r="B290" s="38" t="str">
        <f>'[6]Приложение 5'!B492</f>
        <v>Строительство 2 КТП 1000 кВА кабельный ввод тупиковая</v>
      </c>
      <c r="C290" s="71"/>
      <c r="D290" s="52">
        <f>'[6]Приложение 5'!H492</f>
        <v>388.10754414125199</v>
      </c>
      <c r="E290" s="53"/>
      <c r="F290" s="54"/>
    </row>
    <row r="291" spans="1:6" ht="15.6" x14ac:dyDescent="0.3">
      <c r="A291" s="16"/>
      <c r="B291" s="38" t="str">
        <f>'[6]Приложение 5'!B493</f>
        <v>Строительство 2 КТП 1600 кВА воздушный ввод тупиковая</v>
      </c>
      <c r="C291" s="71"/>
      <c r="D291" s="52">
        <f>'[6]Приложение 5'!H493</f>
        <v>0</v>
      </c>
      <c r="E291" s="53"/>
      <c r="F291" s="54"/>
    </row>
    <row r="292" spans="1:6" ht="15.6" x14ac:dyDescent="0.3">
      <c r="A292" s="16"/>
      <c r="B292" s="38" t="str">
        <f>'[6]Приложение 5'!B494</f>
        <v>Строительство КТП 250 кВа блочного типа, сэндвич панели</v>
      </c>
      <c r="C292" s="71"/>
      <c r="D292" s="52">
        <f>'[6]Приложение 5'!H494</f>
        <v>0</v>
      </c>
      <c r="E292" s="53"/>
      <c r="F292" s="54"/>
    </row>
    <row r="293" spans="1:6" ht="15.6" x14ac:dyDescent="0.3">
      <c r="A293" s="16"/>
      <c r="B293" s="38" t="str">
        <f>'[6]Приложение 5'!B495</f>
        <v>Строительство КТП 400 кВа блочного типа, сэндвич панели</v>
      </c>
      <c r="C293" s="71"/>
      <c r="D293" s="52">
        <f>'[6]Приложение 5'!H495</f>
        <v>1428.7685393258428</v>
      </c>
      <c r="E293" s="53"/>
      <c r="F293" s="54"/>
    </row>
    <row r="294" spans="1:6" ht="15.6" x14ac:dyDescent="0.3">
      <c r="A294" s="16"/>
      <c r="B294" s="38" t="str">
        <f>'[6]Приложение 5'!B496</f>
        <v>Строительство КТП 630 кВа блочного типа, сэндвич панели</v>
      </c>
      <c r="C294" s="71"/>
      <c r="D294" s="52">
        <f>'[6]Приложение 5'!H496</f>
        <v>984.02471910112365</v>
      </c>
      <c r="E294" s="53"/>
      <c r="F294" s="54"/>
    </row>
    <row r="295" spans="1:6" ht="15.6" x14ac:dyDescent="0.3">
      <c r="A295" s="16"/>
      <c r="B295" s="38" t="str">
        <f>'[6]Приложение 5'!B497</f>
        <v>Строительство КТП 1000 кВа блочного типа, сэндвич панели</v>
      </c>
      <c r="C295" s="71"/>
      <c r="D295" s="52">
        <f>'[6]Приложение 5'!H497</f>
        <v>659.52921348314601</v>
      </c>
      <c r="E295" s="53"/>
      <c r="F295" s="54"/>
    </row>
    <row r="296" spans="1:6" ht="15.6" x14ac:dyDescent="0.3">
      <c r="A296" s="16"/>
      <c r="B296" s="38" t="str">
        <f>'[6]Приложение 5'!B498</f>
        <v>Строительство КТП 1250 кВа блочного типа, сэндвич панели</v>
      </c>
      <c r="C296" s="71"/>
      <c r="D296" s="52">
        <f>'[6]Приложение 5'!H498</f>
        <v>0</v>
      </c>
      <c r="E296" s="53"/>
      <c r="F296" s="54"/>
    </row>
    <row r="297" spans="1:6" ht="15.6" x14ac:dyDescent="0.3">
      <c r="A297" s="16"/>
      <c r="B297" s="38" t="str">
        <f>'[6]Приложение 5'!B499</f>
        <v>Строительство КТП 1600 кВа блочного типа, сэндвич панели</v>
      </c>
      <c r="C297" s="71"/>
      <c r="D297" s="52">
        <f>'[6]Приложение 5'!H499</f>
        <v>0</v>
      </c>
      <c r="E297" s="53"/>
      <c r="F297" s="54"/>
    </row>
    <row r="298" spans="1:6" ht="15.6" x14ac:dyDescent="0.3">
      <c r="A298" s="16"/>
      <c r="B298" s="38" t="str">
        <f>'[6]Приложение 5'!B500</f>
        <v>Строительство 2 КТП 400 кВа блочного типа, сэндвич панели</v>
      </c>
      <c r="C298" s="71"/>
      <c r="D298" s="52">
        <f>'[6]Приложение 5'!H500</f>
        <v>1982.3643659711074</v>
      </c>
      <c r="E298" s="53"/>
      <c r="F298" s="54"/>
    </row>
    <row r="299" spans="1:6" ht="15.6" x14ac:dyDescent="0.3">
      <c r="A299" s="16"/>
      <c r="B299" s="38" t="str">
        <f>'[6]Приложение 5'!B501</f>
        <v>Строительство 2 КТП 630 кВа блочного типа, сэндвич панели</v>
      </c>
      <c r="C299" s="71"/>
      <c r="D299" s="52">
        <f>'[6]Приложение 5'!H501</f>
        <v>1302.8491171749597</v>
      </c>
      <c r="E299" s="53"/>
      <c r="F299" s="54"/>
    </row>
    <row r="300" spans="1:6" ht="15.6" x14ac:dyDescent="0.3">
      <c r="A300" s="16"/>
      <c r="B300" s="38" t="str">
        <f>'[6]Приложение 5'!B502</f>
        <v>Строительство 2 КТП 1000 кВа блочного типа, сэндвич панели</v>
      </c>
      <c r="C300" s="71"/>
      <c r="D300" s="52">
        <f>'[6]Приложение 5'!H502</f>
        <v>888.14125200642059</v>
      </c>
      <c r="E300" s="53"/>
      <c r="F300" s="54"/>
    </row>
    <row r="301" spans="1:6" ht="15.6" x14ac:dyDescent="0.3">
      <c r="A301" s="16"/>
      <c r="B301" s="38" t="str">
        <f>'[6]Приложение 5'!B503</f>
        <v>Строительство 2 КТП 1600 кВа блочного типа, сэндвич панели</v>
      </c>
      <c r="C301" s="71"/>
      <c r="D301" s="52">
        <f>'[6]Приложение 5'!H503</f>
        <v>2678.852327447833</v>
      </c>
      <c r="E301" s="53"/>
      <c r="F301" s="54"/>
    </row>
    <row r="302" spans="1:6" ht="15.6" x14ac:dyDescent="0.3">
      <c r="A302" s="16"/>
      <c r="B302" s="38" t="str">
        <f>'[6]Приложение 5'!B504</f>
        <v>Строительство 2 КТП 2500 кВа блочного типа, сэндвич панели</v>
      </c>
      <c r="C302" s="71"/>
      <c r="D302" s="52">
        <f>'[6]Приложение 5'!H504</f>
        <v>544.56179775280896</v>
      </c>
      <c r="E302" s="53"/>
      <c r="F302" s="54"/>
    </row>
    <row r="303" spans="1:6" ht="15.6" x14ac:dyDescent="0.3">
      <c r="A303" s="16"/>
      <c r="B303" s="38" t="str">
        <f>'[6]Приложение 5'!B505</f>
        <v>Строительство реклоузеров RBA/ТЕL-10-12,5/630</v>
      </c>
      <c r="C303" s="71"/>
      <c r="D303" s="52">
        <f>'[6]Приложение 5'!H505</f>
        <v>288.31348314606743</v>
      </c>
      <c r="E303" s="53"/>
      <c r="F303" s="54"/>
    </row>
    <row r="304" spans="1:6" ht="15.6" x14ac:dyDescent="0.3">
      <c r="A304" s="16"/>
      <c r="B304" s="38" t="s">
        <v>148</v>
      </c>
      <c r="C304" s="71"/>
      <c r="D304" s="52">
        <f>'[6]Приложение 5'!H506</f>
        <v>2817000.52</v>
      </c>
      <c r="E304" s="53"/>
      <c r="F304" s="54"/>
    </row>
    <row r="305" spans="1:6" ht="15.6" x14ac:dyDescent="0.3">
      <c r="A305" s="16"/>
      <c r="B305" s="38" t="s">
        <v>149</v>
      </c>
      <c r="C305" s="71"/>
      <c r="D305" s="52">
        <f>'[6]Приложение 5'!H507</f>
        <v>3965280.42</v>
      </c>
      <c r="E305" s="53"/>
      <c r="F305" s="54"/>
    </row>
    <row r="306" spans="1:6" ht="84" customHeight="1" x14ac:dyDescent="0.3">
      <c r="A306" s="16"/>
      <c r="B306" s="38" t="str">
        <f>'[6]Приложение 5'!B508</f>
        <v>С4 (150 кВт) Стандаризированная тарифная ставка на покрытие расходов  на строительство подстанций для Заявителей, осуществляющих технологическое присоединение своих энергопринимающих устройств максимальной мощностью не более 150 кВт</v>
      </c>
      <c r="C306" s="71"/>
      <c r="D306" s="52" t="str">
        <f>'[6]Приложение 5'!H508</f>
        <v>в ценах 2001 года</v>
      </c>
      <c r="E306" s="53"/>
      <c r="F306" s="54"/>
    </row>
    <row r="307" spans="1:6" ht="15.6" x14ac:dyDescent="0.3">
      <c r="A307" s="16"/>
      <c r="B307" s="38" t="str">
        <f>'[6]Приложение 5'!B509</f>
        <v>Строительство КТП 16 кВА столбовая</v>
      </c>
      <c r="C307" s="71"/>
      <c r="D307" s="52">
        <f>'[6]Приложение 5'!H509</f>
        <v>1735.9550561797753</v>
      </c>
      <c r="E307" s="53"/>
      <c r="F307" s="54"/>
    </row>
    <row r="308" spans="1:6" ht="15.6" x14ac:dyDescent="0.3">
      <c r="A308" s="16"/>
      <c r="B308" s="38" t="str">
        <f>'[6]Приложение 5'!B510</f>
        <v>Строительство КТП 25 кВА столбовая</v>
      </c>
      <c r="C308" s="71"/>
      <c r="D308" s="52">
        <f>'[6]Приложение 5'!H510</f>
        <v>1147.3258426966293</v>
      </c>
      <c r="E308" s="53"/>
      <c r="F308" s="54"/>
    </row>
    <row r="309" spans="1:6" ht="15.6" x14ac:dyDescent="0.3">
      <c r="A309" s="16"/>
      <c r="B309" s="38" t="str">
        <f>'[6]Приложение 5'!B511</f>
        <v>Строительство КТП 25 кВА воздушный ввод тупиковая</v>
      </c>
      <c r="C309" s="71"/>
      <c r="D309" s="52">
        <f>'[6]Приложение 5'!H511</f>
        <v>1597.685393258427</v>
      </c>
      <c r="E309" s="53"/>
      <c r="F309" s="54"/>
    </row>
    <row r="310" spans="1:6" ht="15.6" x14ac:dyDescent="0.3">
      <c r="A310" s="16"/>
      <c r="B310" s="38" t="str">
        <f>'[6]Приложение 5'!B512</f>
        <v>Строительство КТП 40 кВА столбовая</v>
      </c>
      <c r="C310" s="71"/>
      <c r="D310" s="52">
        <f>'[6]Приложение 5'!H512</f>
        <v>699.36797752808991</v>
      </c>
      <c r="E310" s="53"/>
      <c r="F310" s="54"/>
    </row>
    <row r="311" spans="1:6" ht="15.6" x14ac:dyDescent="0.3">
      <c r="A311" s="16"/>
      <c r="B311" s="38" t="str">
        <f>'[6]Приложение 5'!B513</f>
        <v>Строительство КТП 40 кВА воздушный ввод тупиковая</v>
      </c>
      <c r="C311" s="71"/>
      <c r="D311" s="52">
        <f>'[6]Приложение 5'!H513</f>
        <v>1228.7780898876404</v>
      </c>
      <c r="E311" s="53"/>
      <c r="F311" s="54"/>
    </row>
    <row r="312" spans="1:6" ht="15.6" x14ac:dyDescent="0.3">
      <c r="A312" s="16"/>
      <c r="B312" s="38" t="str">
        <f>'[6]Приложение 5'!B514</f>
        <v>Строительство КТП 63 кВА столбовая</v>
      </c>
      <c r="C312" s="71"/>
      <c r="D312" s="52">
        <f>'[6]Приложение 5'!H514</f>
        <v>505.21685393258423</v>
      </c>
      <c r="E312" s="53"/>
      <c r="F312" s="54"/>
    </row>
    <row r="313" spans="1:6" ht="15.6" x14ac:dyDescent="0.3">
      <c r="A313" s="16"/>
      <c r="B313" s="38" t="str">
        <f>'[6]Приложение 5'!B515</f>
        <v>Строительство КТП 63 кВА воздушный ввод тупиковая</v>
      </c>
      <c r="C313" s="71"/>
      <c r="D313" s="52">
        <f>'[6]Приложение 5'!H515</f>
        <v>670.82191011235955</v>
      </c>
      <c r="E313" s="53"/>
      <c r="F313" s="54"/>
    </row>
    <row r="314" spans="1:6" ht="15.6" x14ac:dyDescent="0.3">
      <c r="A314" s="16"/>
      <c r="B314" s="38" t="str">
        <f>'[6]Приложение 5'!B516</f>
        <v>Строительство КТП 63 кВА воздушный ввод проходная</v>
      </c>
      <c r="C314" s="71"/>
      <c r="D314" s="52">
        <f>'[6]Приложение 5'!H516</f>
        <v>1006.7061797752808</v>
      </c>
      <c r="E314" s="53"/>
      <c r="F314" s="54"/>
    </row>
    <row r="315" spans="1:6" ht="15.6" x14ac:dyDescent="0.3">
      <c r="A315" s="16"/>
      <c r="B315" s="38" t="str">
        <f>'[6]Приложение 5'!B517</f>
        <v>Строительство КТП 63 кВА кабельный ввод тупиковая</v>
      </c>
      <c r="C315" s="71"/>
      <c r="D315" s="52">
        <f>'[6]Приложение 5'!H517</f>
        <v>742.62528089887644</v>
      </c>
      <c r="E315" s="53"/>
      <c r="F315" s="54"/>
    </row>
    <row r="316" spans="1:6" ht="15.6" x14ac:dyDescent="0.3">
      <c r="A316" s="16"/>
      <c r="B316" s="38" t="str">
        <f>'[6]Приложение 5'!B518</f>
        <v>Строительство КТП 63 кВА кабельный ввод проходная</v>
      </c>
      <c r="C316" s="71"/>
      <c r="D316" s="52">
        <f>'[6]Приложение 5'!H518</f>
        <v>881.58539325842696</v>
      </c>
      <c r="E316" s="53"/>
      <c r="F316" s="54"/>
    </row>
    <row r="317" spans="1:6" ht="15.6" x14ac:dyDescent="0.3">
      <c r="A317" s="16"/>
      <c r="B317" s="38" t="str">
        <f>'[6]Приложение 5'!B519</f>
        <v>Строительство КТП 100 кВА столбовая</v>
      </c>
      <c r="C317" s="71"/>
      <c r="D317" s="52">
        <f>'[6]Приложение 5'!H519</f>
        <v>274.93258426966293</v>
      </c>
      <c r="E317" s="53"/>
      <c r="F317" s="54"/>
    </row>
    <row r="318" spans="1:6" ht="15.6" x14ac:dyDescent="0.3">
      <c r="A318" s="16"/>
      <c r="B318" s="38" t="str">
        <f>'[6]Приложение 5'!B520</f>
        <v>Строительство КТП 100 кВА воздушный ввод тупиковая</v>
      </c>
      <c r="C318" s="71"/>
      <c r="D318" s="52">
        <f>'[6]Приложение 5'!H520</f>
        <v>439.24719101123594</v>
      </c>
      <c r="E318" s="53"/>
      <c r="F318" s="54"/>
    </row>
    <row r="319" spans="1:6" ht="15.6" x14ac:dyDescent="0.3">
      <c r="A319" s="16"/>
      <c r="B319" s="38" t="str">
        <f>'[6]Приложение 5'!B521</f>
        <v>Строительство КТП 100 кВА воздушный ввод проходная</v>
      </c>
      <c r="C319" s="71"/>
      <c r="D319" s="52">
        <f>'[6]Приложение 5'!H521</f>
        <v>601.88202247191009</v>
      </c>
      <c r="E319" s="53"/>
      <c r="F319" s="54"/>
    </row>
    <row r="320" spans="1:6" ht="15.6" x14ac:dyDescent="0.3">
      <c r="A320" s="16"/>
      <c r="B320" s="38" t="str">
        <f>'[6]Приложение 5'!B522</f>
        <v>Строительство КТП 100 кВА кабельный ввод тупиковая</v>
      </c>
      <c r="C320" s="71"/>
      <c r="D320" s="52">
        <f>'[6]Приложение 5'!H522</f>
        <v>482.54494382022466</v>
      </c>
      <c r="E320" s="53"/>
      <c r="F320" s="54"/>
    </row>
    <row r="321" spans="1:6" ht="15.6" x14ac:dyDescent="0.3">
      <c r="A321" s="16"/>
      <c r="B321" s="38" t="str">
        <f>'[6]Приложение 5'!B523</f>
        <v>Строительство КТП 100 кВА кабельный ввод проходная</v>
      </c>
      <c r="C321" s="71"/>
      <c r="D321" s="52">
        <f>'[6]Приложение 5'!H523</f>
        <v>570.10112359550556</v>
      </c>
      <c r="E321" s="53"/>
      <c r="F321" s="54"/>
    </row>
    <row r="322" spans="1:6" ht="15.6" x14ac:dyDescent="0.3">
      <c r="A322" s="16"/>
      <c r="B322" s="38" t="str">
        <f>'[6]Приложение 5'!B524</f>
        <v>Строительство 2 КТП 100 кВа кабельный ввод тупиковая</v>
      </c>
      <c r="C322" s="71"/>
      <c r="D322" s="52">
        <f>'[6]Приложение 5'!H524</f>
        <v>802.45184590690212</v>
      </c>
      <c r="E322" s="53"/>
      <c r="F322" s="54"/>
    </row>
    <row r="323" spans="1:6" ht="15.6" x14ac:dyDescent="0.3">
      <c r="A323" s="16"/>
      <c r="B323" s="38" t="str">
        <f>'[6]Приложение 5'!B525</f>
        <v>Строительство КТП 160 кВА столбовая</v>
      </c>
      <c r="C323" s="71"/>
      <c r="D323" s="52">
        <f>'[6]Приложение 5'!H525</f>
        <v>191.45730337078649</v>
      </c>
      <c r="E323" s="53"/>
      <c r="F323" s="54"/>
    </row>
    <row r="324" spans="1:6" ht="15.6" x14ac:dyDescent="0.3">
      <c r="A324" s="16"/>
      <c r="B324" s="38" t="str">
        <f>'[6]Приложение 5'!B526</f>
        <v>Строительство КТП 160 кВА воздушный ввод тупиковая</v>
      </c>
      <c r="C324" s="71"/>
      <c r="D324" s="52">
        <f>'[6]Приложение 5'!H526</f>
        <v>302.06123595505619</v>
      </c>
      <c r="E324" s="53"/>
      <c r="F324" s="54"/>
    </row>
    <row r="325" spans="1:6" ht="15.6" x14ac:dyDescent="0.3">
      <c r="A325" s="16"/>
      <c r="B325" s="38" t="str">
        <f>'[6]Приложение 5'!B527</f>
        <v>Строительство КТП 160 кВА воздушный ввод проходная</v>
      </c>
      <c r="C325" s="71"/>
      <c r="D325" s="52">
        <f>'[6]Приложение 5'!H527</f>
        <v>415.10898876404497</v>
      </c>
      <c r="E325" s="53"/>
      <c r="F325" s="54"/>
    </row>
    <row r="326" spans="1:6" ht="15.6" x14ac:dyDescent="0.3">
      <c r="A326" s="16"/>
      <c r="B326" s="38" t="str">
        <f>'[6]Приложение 5'!B528</f>
        <v>Строительство КТП 160 кВА кабельный ввод тупиковая</v>
      </c>
      <c r="C326" s="71"/>
      <c r="D326" s="52">
        <f>'[6]Приложение 5'!H528</f>
        <v>336.35168539325844</v>
      </c>
      <c r="E326" s="53"/>
      <c r="F326" s="54"/>
    </row>
    <row r="327" spans="1:6" ht="15.6" x14ac:dyDescent="0.3">
      <c r="A327" s="16"/>
      <c r="B327" s="38" t="str">
        <f>'[6]Приложение 5'!B529</f>
        <v>Строительство КТП 160 кВА кабельный ввод проходная</v>
      </c>
      <c r="C327" s="71"/>
      <c r="D327" s="52">
        <f>'[6]Приложение 5'!H529</f>
        <v>389.90505617977527</v>
      </c>
      <c r="E327" s="53"/>
      <c r="F327" s="54"/>
    </row>
    <row r="328" spans="1:6" ht="15.6" x14ac:dyDescent="0.3">
      <c r="A328" s="16"/>
      <c r="B328" s="38" t="str">
        <f>'[6]Приложение 5'!B530</f>
        <v>Строительство 2 КТП 160 кВА воздушный ввод тупиковая</v>
      </c>
      <c r="C328" s="71"/>
      <c r="D328" s="52">
        <f>'[6]Приложение 5'!H530</f>
        <v>547.28651685393254</v>
      </c>
      <c r="E328" s="53"/>
      <c r="F328" s="54"/>
    </row>
    <row r="329" spans="1:6" ht="15.6" x14ac:dyDescent="0.3">
      <c r="A329" s="16"/>
      <c r="B329" s="38" t="str">
        <f>'[6]Приложение 5'!B531</f>
        <v>Строительство 2 КТП 160 кВА воздушный ввод проходная</v>
      </c>
      <c r="C329" s="71"/>
      <c r="D329" s="52">
        <f>'[6]Приложение 5'!H531</f>
        <v>572.88603531300168</v>
      </c>
      <c r="E329" s="53"/>
      <c r="F329" s="54"/>
    </row>
    <row r="330" spans="1:6" ht="15.6" x14ac:dyDescent="0.3">
      <c r="A330" s="16"/>
      <c r="B330" s="38" t="str">
        <f>'[6]Приложение 5'!B532</f>
        <v>Строительство 2 КТП 160 кВА кабельный ввод тупиковая</v>
      </c>
      <c r="C330" s="71"/>
      <c r="D330" s="52">
        <f>'[6]Приложение 5'!H532</f>
        <v>558.97913322632428</v>
      </c>
      <c r="E330" s="53"/>
      <c r="F330" s="54"/>
    </row>
    <row r="331" spans="1:6" ht="15.6" x14ac:dyDescent="0.3">
      <c r="A331" s="16"/>
      <c r="B331" s="38" t="str">
        <f>'[6]Приложение 5'!B533</f>
        <v>Строительство 2 КТП 160 кВА кабельный ввод проходная</v>
      </c>
      <c r="C331" s="71"/>
      <c r="D331" s="52">
        <f>'[6]Приложение 5'!H533</f>
        <v>552.45024077046548</v>
      </c>
      <c r="E331" s="53"/>
      <c r="F331" s="54"/>
    </row>
    <row r="332" spans="1:6" ht="15.6" x14ac:dyDescent="0.3">
      <c r="A332" s="16"/>
      <c r="B332" s="38" t="str">
        <f>'[6]Приложение 5'!B534</f>
        <v>Строительство КТП 250 кВА воздушный ввод тупиковая</v>
      </c>
      <c r="C332" s="71"/>
      <c r="D332" s="52">
        <f>'[6]Приложение 5'!H534</f>
        <v>214.65168539325842</v>
      </c>
      <c r="E332" s="53"/>
      <c r="F332" s="54"/>
    </row>
    <row r="333" spans="1:6" ht="15.6" x14ac:dyDescent="0.3">
      <c r="A333" s="16"/>
      <c r="B333" s="38" t="str">
        <f>'[6]Приложение 5'!B535</f>
        <v>Строительство КТП 250 кВА воздушный ввод проходная</v>
      </c>
      <c r="C333" s="71"/>
      <c r="D333" s="52">
        <f>'[6]Приложение 5'!H535</f>
        <v>290.30786516853937</v>
      </c>
      <c r="E333" s="53"/>
      <c r="F333" s="54"/>
    </row>
    <row r="334" spans="1:6" ht="15.6" x14ac:dyDescent="0.3">
      <c r="A334" s="16"/>
      <c r="B334" s="38" t="str">
        <f>'[6]Приложение 5'!B536</f>
        <v>Строительство КТП 250 кВА кабельный ввод тупиковая</v>
      </c>
      <c r="C334" s="71"/>
      <c r="D334" s="52">
        <f>'[6]Приложение 5'!H536</f>
        <v>236.27865168539327</v>
      </c>
      <c r="E334" s="53"/>
      <c r="F334" s="54"/>
    </row>
    <row r="335" spans="1:6" ht="15.6" x14ac:dyDescent="0.3">
      <c r="A335" s="16"/>
      <c r="B335" s="38" t="str">
        <f>'[6]Приложение 5'!B537</f>
        <v>Строительство КТП 250 кВА кабельный ввод проходная</v>
      </c>
      <c r="C335" s="71"/>
      <c r="D335" s="52">
        <f>'[6]Приложение 5'!H537</f>
        <v>270.37078651685391</v>
      </c>
      <c r="E335" s="53"/>
      <c r="F335" s="54"/>
    </row>
    <row r="336" spans="1:6" ht="15.6" x14ac:dyDescent="0.3">
      <c r="A336" s="16"/>
      <c r="B336" s="38" t="str">
        <f>'[6]Приложение 5'!B538</f>
        <v>Строительство 2 КТП 250 кВА воздушный ввод тупиковая</v>
      </c>
      <c r="C336" s="71"/>
      <c r="D336" s="52">
        <f>'[6]Приложение 5'!H538</f>
        <v>385.91653290529695</v>
      </c>
      <c r="E336" s="53"/>
      <c r="F336" s="54"/>
    </row>
    <row r="337" spans="1:6" ht="15.6" x14ac:dyDescent="0.3">
      <c r="A337" s="16"/>
      <c r="B337" s="38" t="str">
        <f>'[6]Приложение 5'!B539</f>
        <v>Строительство 2 КТП 250 кВА кабельный ввод тупиковая</v>
      </c>
      <c r="C337" s="71"/>
      <c r="D337" s="52">
        <f>'[6]Приложение 5'!H539</f>
        <v>374.93900481540931</v>
      </c>
      <c r="E337" s="53"/>
      <c r="F337" s="54"/>
    </row>
    <row r="338" spans="1:6" ht="15.6" x14ac:dyDescent="0.3">
      <c r="A338" s="16"/>
      <c r="B338" s="38" t="str">
        <f>'[6]Приложение 5'!B540</f>
        <v>Строительство КТП 400 кВА воздушный ввод тупиковая</v>
      </c>
      <c r="C338" s="71"/>
      <c r="D338" s="52">
        <f>'[6]Приложение 5'!H540</f>
        <v>163.59719101123594</v>
      </c>
      <c r="E338" s="53"/>
      <c r="F338" s="54"/>
    </row>
    <row r="339" spans="1:6" ht="15.6" x14ac:dyDescent="0.3">
      <c r="A339" s="16"/>
      <c r="B339" s="38" t="str">
        <f>'[6]Приложение 5'!B541</f>
        <v>Строительство КТП 400 кВА воздушный ввод проходная</v>
      </c>
      <c r="C339" s="71"/>
      <c r="D339" s="52">
        <f>'[6]Приложение 5'!H541</f>
        <v>204.4803370786517</v>
      </c>
      <c r="E339" s="53"/>
      <c r="F339" s="54"/>
    </row>
    <row r="340" spans="1:6" ht="15.6" x14ac:dyDescent="0.3">
      <c r="A340" s="16"/>
      <c r="B340" s="38" t="str">
        <f>'[6]Приложение 5'!B542</f>
        <v>Строительство КТП 400 кВА кабельный ввод тупиковая</v>
      </c>
      <c r="C340" s="71"/>
      <c r="D340" s="52">
        <f>'[6]Приложение 5'!H542</f>
        <v>168.15898876404492</v>
      </c>
      <c r="E340" s="53"/>
      <c r="F340" s="54"/>
    </row>
    <row r="341" spans="1:6" ht="15.6" x14ac:dyDescent="0.3">
      <c r="A341" s="16"/>
      <c r="B341" s="38" t="str">
        <f>'[6]Приложение 5'!B543</f>
        <v>Строительство КТП 400 кВА кабельный ввод проходная</v>
      </c>
      <c r="C341" s="71"/>
      <c r="D341" s="52">
        <f>'[6]Приложение 5'!H543</f>
        <v>189.4634831460674</v>
      </c>
      <c r="E341" s="53"/>
      <c r="F341" s="54"/>
    </row>
    <row r="342" spans="1:6" ht="15.6" x14ac:dyDescent="0.3">
      <c r="A342" s="16"/>
      <c r="B342" s="38" t="str">
        <f>'[6]Приложение 5'!B544</f>
        <v>Строительство КТП 630 кВА воздушный ввод тупиковая</v>
      </c>
      <c r="C342" s="71"/>
      <c r="D342" s="52">
        <f>'[6]Приложение 5'!H544</f>
        <v>144.11011235955058</v>
      </c>
      <c r="E342" s="53"/>
      <c r="F342" s="54"/>
    </row>
    <row r="343" spans="1:6" ht="15.6" x14ac:dyDescent="0.3">
      <c r="A343" s="16"/>
      <c r="B343" s="38" t="str">
        <f>'[6]Приложение 5'!B545</f>
        <v>Строительство КТП 630 кВА воздушный ввод проходная</v>
      </c>
      <c r="C343" s="71"/>
      <c r="D343" s="52">
        <f>'[6]Приложение 5'!H545</f>
        <v>145.62865168539327</v>
      </c>
      <c r="E343" s="53"/>
      <c r="F343" s="54"/>
    </row>
    <row r="344" spans="1:6" ht="15.6" x14ac:dyDescent="0.3">
      <c r="A344" s="16"/>
      <c r="B344" s="38" t="str">
        <f>'[6]Приложение 5'!B546</f>
        <v>Строительство КТП 630 кВА кабельный ввод тупиковая</v>
      </c>
      <c r="C344" s="71"/>
      <c r="D344" s="52">
        <f>'[6]Приложение 5'!H546</f>
        <v>123.59550561797752</v>
      </c>
      <c r="E344" s="53"/>
      <c r="F344" s="54"/>
    </row>
    <row r="345" spans="1:6" ht="15.6" x14ac:dyDescent="0.3">
      <c r="A345" s="16"/>
      <c r="B345" s="38" t="str">
        <f>'[6]Приложение 5'!B547</f>
        <v>Строительство КТП 630 кВА кабельный ввод проходная</v>
      </c>
      <c r="C345" s="71"/>
      <c r="D345" s="52">
        <f>'[6]Приложение 5'!H547</f>
        <v>137.08651685393258</v>
      </c>
      <c r="E345" s="53"/>
      <c r="F345" s="54"/>
    </row>
    <row r="346" spans="1:6" ht="15.6" x14ac:dyDescent="0.3">
      <c r="A346" s="16"/>
      <c r="B346" s="38" t="str">
        <f>'[6]Приложение 5'!B548</f>
        <v>Строительство 2 КТП 630 кВА воздушный ввод тупиковая</v>
      </c>
      <c r="C346" s="71"/>
      <c r="D346" s="52">
        <f>'[6]Приложение 5'!H548</f>
        <v>195.26565008025682</v>
      </c>
      <c r="E346" s="53"/>
      <c r="F346" s="54"/>
    </row>
    <row r="347" spans="1:6" ht="15.6" x14ac:dyDescent="0.3">
      <c r="A347" s="16"/>
      <c r="B347" s="38" t="str">
        <f>'[6]Приложение 5'!B549</f>
        <v>Строительство КТП 1000 кВА воздушный ввод тупиковая</v>
      </c>
      <c r="C347" s="71"/>
      <c r="D347" s="52">
        <f>'[6]Приложение 5'!H549</f>
        <v>119.50224719101124</v>
      </c>
      <c r="E347" s="53"/>
      <c r="F347" s="54"/>
    </row>
    <row r="348" spans="1:6" ht="15.6" x14ac:dyDescent="0.3">
      <c r="A348" s="16"/>
      <c r="B348" s="38" t="str">
        <f>'[6]Приложение 5'!B550</f>
        <v>Строительство КТП 1000 кВА воздушный ввод проходная</v>
      </c>
      <c r="C348" s="71"/>
      <c r="D348" s="52">
        <f>'[6]Приложение 5'!H550</f>
        <v>108.60842696629214</v>
      </c>
      <c r="E348" s="53"/>
      <c r="F348" s="54"/>
    </row>
    <row r="349" spans="1:6" ht="15.6" x14ac:dyDescent="0.3">
      <c r="A349" s="16"/>
      <c r="B349" s="38" t="str">
        <f>'[6]Приложение 5'!B551</f>
        <v>Строительство КТП 1000 кВА кабельный ввод тупиковая</v>
      </c>
      <c r="C349" s="71"/>
      <c r="D349" s="52">
        <f>'[6]Приложение 5'!H551</f>
        <v>128.71573033707864</v>
      </c>
      <c r="E349" s="53"/>
      <c r="F349" s="54"/>
    </row>
    <row r="350" spans="1:6" ht="15.6" x14ac:dyDescent="0.3">
      <c r="A350" s="16"/>
      <c r="B350" s="38" t="str">
        <f>'[6]Приложение 5'!B552</f>
        <v>Строительство КТП 1000 кВА кабельный ввод проходная</v>
      </c>
      <c r="C350" s="71"/>
      <c r="D350" s="52">
        <f>'[6]Приложение 5'!H552</f>
        <v>134.21292134831461</v>
      </c>
      <c r="E350" s="53"/>
      <c r="F350" s="54"/>
    </row>
    <row r="351" spans="1:6" ht="15.6" x14ac:dyDescent="0.3">
      <c r="A351" s="16"/>
      <c r="B351" s="38" t="str">
        <f>'[6]Приложение 5'!B553</f>
        <v>Строительство 2 КТП 1000 кВА кабельный ввод тупиковая</v>
      </c>
      <c r="C351" s="71"/>
      <c r="D351" s="52">
        <f>'[6]Приложение 5'!H553</f>
        <v>194.053772070626</v>
      </c>
      <c r="E351" s="53"/>
      <c r="F351" s="54"/>
    </row>
    <row r="352" spans="1:6" ht="15.6" x14ac:dyDescent="0.3">
      <c r="A352" s="16"/>
      <c r="B352" s="38" t="str">
        <f>'[6]Приложение 5'!B554</f>
        <v>Строительство 2 КТП 1600 кВА воздушный ввод тупиковая</v>
      </c>
      <c r="C352" s="71"/>
      <c r="D352" s="52">
        <f>'[6]Приложение 5'!H554</f>
        <v>0</v>
      </c>
      <c r="E352" s="53"/>
      <c r="F352" s="54"/>
    </row>
    <row r="353" spans="1:7" ht="15.6" x14ac:dyDescent="0.3">
      <c r="A353" s="16"/>
      <c r="B353" s="38" t="str">
        <f>'[6]Приложение 5'!B555</f>
        <v>Строительство КТП 250 кВа блочного типа, сэндвич панели</v>
      </c>
      <c r="C353" s="71"/>
      <c r="D353" s="52">
        <f>'[6]Приложение 5'!H555</f>
        <v>0</v>
      </c>
      <c r="E353" s="53"/>
      <c r="F353" s="54"/>
    </row>
    <row r="354" spans="1:7" ht="15.6" x14ac:dyDescent="0.3">
      <c r="A354" s="16"/>
      <c r="B354" s="38" t="str">
        <f>'[6]Приложение 5'!B556</f>
        <v>Строительство КТП 400 кВа блочного типа, сэндвич панели</v>
      </c>
      <c r="C354" s="71"/>
      <c r="D354" s="52">
        <f>'[6]Приложение 5'!H556</f>
        <v>714.38426966292138</v>
      </c>
      <c r="E354" s="53"/>
      <c r="F354" s="54"/>
    </row>
    <row r="355" spans="1:7" ht="15.6" x14ac:dyDescent="0.3">
      <c r="A355" s="16"/>
      <c r="B355" s="38" t="str">
        <f>'[6]Приложение 5'!B557</f>
        <v>Строительство КТП 630 кВа блочного типа, сэндвич панели</v>
      </c>
      <c r="C355" s="71"/>
      <c r="D355" s="52">
        <f>'[6]Приложение 5'!H557</f>
        <v>492.01235955056183</v>
      </c>
      <c r="E355" s="53"/>
      <c r="F355" s="54"/>
    </row>
    <row r="356" spans="1:7" ht="15.6" x14ac:dyDescent="0.3">
      <c r="A356" s="16"/>
      <c r="B356" s="38" t="str">
        <f>'[6]Приложение 5'!B558</f>
        <v>Строительство КТП 1000 кВа блочного типа, сэндвич панели</v>
      </c>
      <c r="C356" s="71"/>
      <c r="D356" s="52">
        <f>'[6]Приложение 5'!H558</f>
        <v>329.764606741573</v>
      </c>
      <c r="E356" s="53"/>
      <c r="F356" s="54"/>
    </row>
    <row r="357" spans="1:7" ht="15.6" x14ac:dyDescent="0.3">
      <c r="A357" s="16"/>
      <c r="B357" s="38" t="str">
        <f>'[6]Приложение 5'!B559</f>
        <v>Строительство КТП 1250 кВа блочного типа, сэндвич панели</v>
      </c>
      <c r="C357" s="71"/>
      <c r="D357" s="52">
        <f>'[6]Приложение 5'!H559</f>
        <v>0</v>
      </c>
      <c r="E357" s="53"/>
      <c r="F357" s="54"/>
    </row>
    <row r="358" spans="1:7" ht="15.6" x14ac:dyDescent="0.3">
      <c r="A358" s="16"/>
      <c r="B358" s="38" t="str">
        <f>'[6]Приложение 5'!B560</f>
        <v>Строительство КТП 1600 кВа блочного типа, сэндвич панели</v>
      </c>
      <c r="C358" s="71"/>
      <c r="D358" s="52">
        <f>'[6]Приложение 5'!H560</f>
        <v>0</v>
      </c>
      <c r="E358" s="53"/>
      <c r="F358" s="54"/>
    </row>
    <row r="359" spans="1:7" ht="15.6" x14ac:dyDescent="0.3">
      <c r="A359" s="16"/>
      <c r="B359" s="38" t="str">
        <f>'[6]Приложение 5'!B561</f>
        <v>Строительство 2 КТП 400 кВа блочного типа, сэндвич панели</v>
      </c>
      <c r="C359" s="71"/>
      <c r="D359" s="52">
        <f>'[6]Приложение 5'!H561</f>
        <v>991.18218298555371</v>
      </c>
      <c r="E359" s="53"/>
      <c r="F359" s="54"/>
    </row>
    <row r="360" spans="1:7" ht="15.6" x14ac:dyDescent="0.3">
      <c r="A360" s="16"/>
      <c r="B360" s="38" t="str">
        <f>'[6]Приложение 5'!B562</f>
        <v>Строительство 2 КТП 630 кВа блочного типа, сэндвич панели</v>
      </c>
      <c r="C360" s="71"/>
      <c r="D360" s="52">
        <f>'[6]Приложение 5'!H562</f>
        <v>651.42455858747985</v>
      </c>
      <c r="E360" s="53"/>
      <c r="F360" s="54"/>
    </row>
    <row r="361" spans="1:7" ht="15.6" x14ac:dyDescent="0.3">
      <c r="A361" s="16"/>
      <c r="B361" s="38" t="str">
        <f>'[6]Приложение 5'!B563</f>
        <v>Строительство 2 КТП 1000 кВа блочного типа, сэндвич панели</v>
      </c>
      <c r="C361" s="71"/>
      <c r="D361" s="52">
        <f>'[6]Приложение 5'!H563</f>
        <v>444.07062600321029</v>
      </c>
      <c r="E361" s="53"/>
      <c r="F361" s="54"/>
    </row>
    <row r="362" spans="1:7" ht="15.6" x14ac:dyDescent="0.3">
      <c r="A362" s="16"/>
      <c r="B362" s="38" t="str">
        <f>'[6]Приложение 5'!B564</f>
        <v>Строительство 2 КТП 1600 кВа блочного типа, сэндвич панели</v>
      </c>
      <c r="C362" s="71"/>
      <c r="D362" s="52">
        <f>'[6]Приложение 5'!H564</f>
        <v>1339.4261637239165</v>
      </c>
      <c r="E362" s="53"/>
      <c r="F362" s="54"/>
    </row>
    <row r="363" spans="1:7" ht="15.6" x14ac:dyDescent="0.3">
      <c r="A363" s="16"/>
      <c r="B363" s="38" t="str">
        <f>'[6]Приложение 5'!B565</f>
        <v>Строительство 2 КТП 2500 кВа блочного типа, сэндвич панели</v>
      </c>
      <c r="C363" s="71"/>
      <c r="D363" s="52">
        <f>'[6]Приложение 5'!H565</f>
        <v>272.28089887640448</v>
      </c>
      <c r="E363" s="53"/>
      <c r="F363" s="54"/>
    </row>
    <row r="364" spans="1:7" ht="15.6" x14ac:dyDescent="0.3">
      <c r="A364" s="16"/>
      <c r="B364" s="38" t="str">
        <f>'[6]Приложение 5'!B566</f>
        <v>Строительство реклоузеров RBA/ТЕL-10-12,5/630</v>
      </c>
      <c r="C364" s="71"/>
      <c r="D364" s="52">
        <f>'[6]Приложение 5'!H566</f>
        <v>144.15674157303371</v>
      </c>
      <c r="E364" s="53"/>
      <c r="F364" s="54"/>
    </row>
    <row r="365" spans="1:7" ht="15.6" x14ac:dyDescent="0.3">
      <c r="A365" s="16"/>
      <c r="B365" s="38" t="s">
        <v>148</v>
      </c>
      <c r="C365" s="71"/>
      <c r="D365" s="52">
        <f>'[6]Приложение 5'!H567</f>
        <v>1408500.26</v>
      </c>
      <c r="E365" s="53"/>
      <c r="F365" s="54"/>
    </row>
    <row r="366" spans="1:7" ht="15.6" x14ac:dyDescent="0.3">
      <c r="A366" s="16"/>
      <c r="B366" s="38" t="s">
        <v>149</v>
      </c>
      <c r="C366" s="72"/>
      <c r="D366" s="52">
        <f>'[6]Приложение 5'!H568</f>
        <v>1982640.21</v>
      </c>
      <c r="E366" s="53"/>
      <c r="F366" s="54"/>
    </row>
    <row r="367" spans="1:7" x14ac:dyDescent="0.3">
      <c r="B367" s="55" t="s">
        <v>122</v>
      </c>
      <c r="C367" s="55"/>
      <c r="D367" s="55"/>
      <c r="E367" s="55"/>
      <c r="F367" s="55"/>
      <c r="G367" s="55"/>
    </row>
    <row r="368" spans="1:7" x14ac:dyDescent="0.3">
      <c r="B368" s="55"/>
      <c r="C368" s="55"/>
      <c r="D368" s="55"/>
      <c r="E368" s="55"/>
      <c r="F368" s="55"/>
      <c r="G368" s="55"/>
    </row>
    <row r="369" spans="2:7" x14ac:dyDescent="0.3">
      <c r="B369" s="55"/>
      <c r="C369" s="55"/>
      <c r="D369" s="55"/>
      <c r="E369" s="55"/>
      <c r="F369" s="55"/>
      <c r="G369" s="55"/>
    </row>
  </sheetData>
  <mergeCells count="358">
    <mergeCell ref="D362:F362"/>
    <mergeCell ref="D363:F363"/>
    <mergeCell ref="D364:F364"/>
    <mergeCell ref="D365:F365"/>
    <mergeCell ref="D366:F366"/>
    <mergeCell ref="D357:F357"/>
    <mergeCell ref="D358:F358"/>
    <mergeCell ref="D359:F359"/>
    <mergeCell ref="D360:F360"/>
    <mergeCell ref="D361:F361"/>
    <mergeCell ref="D352:F352"/>
    <mergeCell ref="D353:F353"/>
    <mergeCell ref="D354:F354"/>
    <mergeCell ref="D355:F355"/>
    <mergeCell ref="D356:F356"/>
    <mergeCell ref="D347:F347"/>
    <mergeCell ref="D348:F348"/>
    <mergeCell ref="D349:F349"/>
    <mergeCell ref="D350:F350"/>
    <mergeCell ref="D351:F351"/>
    <mergeCell ref="D342:F342"/>
    <mergeCell ref="D343:F343"/>
    <mergeCell ref="D344:F344"/>
    <mergeCell ref="D345:F345"/>
    <mergeCell ref="D346:F346"/>
    <mergeCell ref="D337:F337"/>
    <mergeCell ref="D338:F338"/>
    <mergeCell ref="D339:F339"/>
    <mergeCell ref="D340:F340"/>
    <mergeCell ref="D341:F341"/>
    <mergeCell ref="D332:F332"/>
    <mergeCell ref="D333:F333"/>
    <mergeCell ref="D334:F334"/>
    <mergeCell ref="D335:F335"/>
    <mergeCell ref="D336:F336"/>
    <mergeCell ref="D327:F327"/>
    <mergeCell ref="D328:F328"/>
    <mergeCell ref="D329:F329"/>
    <mergeCell ref="D330:F330"/>
    <mergeCell ref="D331:F331"/>
    <mergeCell ref="D322:F322"/>
    <mergeCell ref="D323:F323"/>
    <mergeCell ref="D324:F324"/>
    <mergeCell ref="D325:F325"/>
    <mergeCell ref="D326:F326"/>
    <mergeCell ref="D317:F317"/>
    <mergeCell ref="D318:F318"/>
    <mergeCell ref="D319:F319"/>
    <mergeCell ref="D320:F320"/>
    <mergeCell ref="D321:F321"/>
    <mergeCell ref="D312:F312"/>
    <mergeCell ref="D313:F313"/>
    <mergeCell ref="D314:F314"/>
    <mergeCell ref="D315:F315"/>
    <mergeCell ref="D316:F316"/>
    <mergeCell ref="D307:F307"/>
    <mergeCell ref="D308:F308"/>
    <mergeCell ref="D309:F309"/>
    <mergeCell ref="D310:F310"/>
    <mergeCell ref="D311:F311"/>
    <mergeCell ref="D302:F302"/>
    <mergeCell ref="D303:F303"/>
    <mergeCell ref="D304:F304"/>
    <mergeCell ref="D305:F305"/>
    <mergeCell ref="D306:F306"/>
    <mergeCell ref="D297:F297"/>
    <mergeCell ref="D298:F298"/>
    <mergeCell ref="D299:F299"/>
    <mergeCell ref="D300:F300"/>
    <mergeCell ref="D301:F301"/>
    <mergeCell ref="D292:F292"/>
    <mergeCell ref="D293:F293"/>
    <mergeCell ref="D294:F294"/>
    <mergeCell ref="D295:F295"/>
    <mergeCell ref="D296:F296"/>
    <mergeCell ref="D287:F287"/>
    <mergeCell ref="D288:F288"/>
    <mergeCell ref="D289:F289"/>
    <mergeCell ref="D290:F290"/>
    <mergeCell ref="D291:F291"/>
    <mergeCell ref="D282:F282"/>
    <mergeCell ref="D283:F283"/>
    <mergeCell ref="D284:F284"/>
    <mergeCell ref="D285:F285"/>
    <mergeCell ref="D286:F286"/>
    <mergeCell ref="D277:F277"/>
    <mergeCell ref="D278:F278"/>
    <mergeCell ref="D279:F279"/>
    <mergeCell ref="D280:F280"/>
    <mergeCell ref="D281:F281"/>
    <mergeCell ref="D272:F272"/>
    <mergeCell ref="D273:F273"/>
    <mergeCell ref="D274:F274"/>
    <mergeCell ref="D275:F275"/>
    <mergeCell ref="D276:F276"/>
    <mergeCell ref="D267:F267"/>
    <mergeCell ref="D268:F268"/>
    <mergeCell ref="D269:F269"/>
    <mergeCell ref="D270:F270"/>
    <mergeCell ref="D271:F271"/>
    <mergeCell ref="D263:F263"/>
    <mergeCell ref="D264:F264"/>
    <mergeCell ref="D265:F265"/>
    <mergeCell ref="D266:F266"/>
    <mergeCell ref="D257:F257"/>
    <mergeCell ref="D258:F258"/>
    <mergeCell ref="D259:F259"/>
    <mergeCell ref="D260:F260"/>
    <mergeCell ref="D261:F261"/>
    <mergeCell ref="D254:F254"/>
    <mergeCell ref="D255:F255"/>
    <mergeCell ref="D256:F256"/>
    <mergeCell ref="D247:F247"/>
    <mergeCell ref="D248:F248"/>
    <mergeCell ref="D249:F249"/>
    <mergeCell ref="D250:F250"/>
    <mergeCell ref="D251:F251"/>
    <mergeCell ref="D262:F262"/>
    <mergeCell ref="D243:F243"/>
    <mergeCell ref="D244:F244"/>
    <mergeCell ref="C82:C242"/>
    <mergeCell ref="D245:F245"/>
    <mergeCell ref="D246:F246"/>
    <mergeCell ref="D82:F82"/>
    <mergeCell ref="D109:F109"/>
    <mergeCell ref="C243:C366"/>
    <mergeCell ref="D238:F238"/>
    <mergeCell ref="D239:F239"/>
    <mergeCell ref="D240:F240"/>
    <mergeCell ref="D241:F241"/>
    <mergeCell ref="D242:F242"/>
    <mergeCell ref="D233:F233"/>
    <mergeCell ref="D234:F234"/>
    <mergeCell ref="D235:F235"/>
    <mergeCell ref="D236:F236"/>
    <mergeCell ref="D237:F237"/>
    <mergeCell ref="D228:F228"/>
    <mergeCell ref="D229:F229"/>
    <mergeCell ref="D230:F230"/>
    <mergeCell ref="D231:F231"/>
    <mergeCell ref="D252:F252"/>
    <mergeCell ref="D253:F253"/>
    <mergeCell ref="D232:F232"/>
    <mergeCell ref="D223:F223"/>
    <mergeCell ref="D224:F224"/>
    <mergeCell ref="D225:F225"/>
    <mergeCell ref="D226:F226"/>
    <mergeCell ref="D227:F227"/>
    <mergeCell ref="D218:F218"/>
    <mergeCell ref="D219:F219"/>
    <mergeCell ref="D220:F220"/>
    <mergeCell ref="D221:F221"/>
    <mergeCell ref="D222:F222"/>
    <mergeCell ref="D213:F213"/>
    <mergeCell ref="D214:F214"/>
    <mergeCell ref="D215:F215"/>
    <mergeCell ref="D216:F216"/>
    <mergeCell ref="D217:F217"/>
    <mergeCell ref="D208:F208"/>
    <mergeCell ref="D209:F209"/>
    <mergeCell ref="D210:F210"/>
    <mergeCell ref="D211:F211"/>
    <mergeCell ref="D212:F212"/>
    <mergeCell ref="D203:F203"/>
    <mergeCell ref="D204:F204"/>
    <mergeCell ref="D205:F205"/>
    <mergeCell ref="D206:F206"/>
    <mergeCell ref="D207:F207"/>
    <mergeCell ref="D198:F198"/>
    <mergeCell ref="D199:F199"/>
    <mergeCell ref="D200:F200"/>
    <mergeCell ref="D201:F201"/>
    <mergeCell ref="D202:F202"/>
    <mergeCell ref="D193:F193"/>
    <mergeCell ref="D194:F194"/>
    <mergeCell ref="D195:F195"/>
    <mergeCell ref="D196:F196"/>
    <mergeCell ref="D197:F197"/>
    <mergeCell ref="D188:F188"/>
    <mergeCell ref="D189:F189"/>
    <mergeCell ref="D190:F190"/>
    <mergeCell ref="D191:F191"/>
    <mergeCell ref="D192:F192"/>
    <mergeCell ref="D183:F183"/>
    <mergeCell ref="D184:F184"/>
    <mergeCell ref="D185:F185"/>
    <mergeCell ref="D186:F186"/>
    <mergeCell ref="D187:F187"/>
    <mergeCell ref="D178:F178"/>
    <mergeCell ref="D179:F179"/>
    <mergeCell ref="D180:F180"/>
    <mergeCell ref="D181:F181"/>
    <mergeCell ref="D182:F182"/>
    <mergeCell ref="D173:F173"/>
    <mergeCell ref="D174:F174"/>
    <mergeCell ref="D175:F175"/>
    <mergeCell ref="D176:F176"/>
    <mergeCell ref="D177:F177"/>
    <mergeCell ref="D168:F168"/>
    <mergeCell ref="D169:F169"/>
    <mergeCell ref="D170:F170"/>
    <mergeCell ref="D171:F171"/>
    <mergeCell ref="D172:F172"/>
    <mergeCell ref="D163:F163"/>
    <mergeCell ref="D164:F164"/>
    <mergeCell ref="D165:F165"/>
    <mergeCell ref="D166:F166"/>
    <mergeCell ref="D167:F167"/>
    <mergeCell ref="D158:F158"/>
    <mergeCell ref="D159:F159"/>
    <mergeCell ref="D160:F160"/>
    <mergeCell ref="D161:F161"/>
    <mergeCell ref="D162:F162"/>
    <mergeCell ref="D153:F153"/>
    <mergeCell ref="D154:F154"/>
    <mergeCell ref="D155:F155"/>
    <mergeCell ref="D156:F156"/>
    <mergeCell ref="D157:F157"/>
    <mergeCell ref="D148:F148"/>
    <mergeCell ref="D149:F149"/>
    <mergeCell ref="D150:F150"/>
    <mergeCell ref="D151:F151"/>
    <mergeCell ref="D152:F152"/>
    <mergeCell ref="D143:F143"/>
    <mergeCell ref="D144:F144"/>
    <mergeCell ref="D145:F145"/>
    <mergeCell ref="D146:F146"/>
    <mergeCell ref="D147:F147"/>
    <mergeCell ref="D138:F138"/>
    <mergeCell ref="D139:F139"/>
    <mergeCell ref="D140:F140"/>
    <mergeCell ref="D141:F141"/>
    <mergeCell ref="D142:F142"/>
    <mergeCell ref="D133:F133"/>
    <mergeCell ref="D134:F134"/>
    <mergeCell ref="D135:F135"/>
    <mergeCell ref="D136:F136"/>
    <mergeCell ref="D137:F137"/>
    <mergeCell ref="D128:F128"/>
    <mergeCell ref="D129:F129"/>
    <mergeCell ref="D130:F130"/>
    <mergeCell ref="D131:F131"/>
    <mergeCell ref="D132:F132"/>
    <mergeCell ref="D123:F123"/>
    <mergeCell ref="D124:F124"/>
    <mergeCell ref="D125:F125"/>
    <mergeCell ref="D126:F126"/>
    <mergeCell ref="D127:F127"/>
    <mergeCell ref="D118:F118"/>
    <mergeCell ref="D119:F119"/>
    <mergeCell ref="D120:F120"/>
    <mergeCell ref="D121:F121"/>
    <mergeCell ref="D122:F122"/>
    <mergeCell ref="D113:F113"/>
    <mergeCell ref="D114:F114"/>
    <mergeCell ref="D115:F115"/>
    <mergeCell ref="D116:F116"/>
    <mergeCell ref="D117:F117"/>
    <mergeCell ref="D107:F107"/>
    <mergeCell ref="D108:F108"/>
    <mergeCell ref="D110:F110"/>
    <mergeCell ref="D111:F111"/>
    <mergeCell ref="D112:F112"/>
    <mergeCell ref="D102:F102"/>
    <mergeCell ref="D103:F103"/>
    <mergeCell ref="D104:F104"/>
    <mergeCell ref="D105:F105"/>
    <mergeCell ref="D106:F106"/>
    <mergeCell ref="D97:F97"/>
    <mergeCell ref="D98:F98"/>
    <mergeCell ref="D99:F99"/>
    <mergeCell ref="D100:F100"/>
    <mergeCell ref="D101:F101"/>
    <mergeCell ref="D92:F92"/>
    <mergeCell ref="D93:F93"/>
    <mergeCell ref="D94:F94"/>
    <mergeCell ref="D95:F95"/>
    <mergeCell ref="D96:F96"/>
    <mergeCell ref="D87:F87"/>
    <mergeCell ref="D88:F88"/>
    <mergeCell ref="D89:F89"/>
    <mergeCell ref="D90:F90"/>
    <mergeCell ref="D91:F91"/>
    <mergeCell ref="C21:C81"/>
    <mergeCell ref="D83:F83"/>
    <mergeCell ref="D84:F84"/>
    <mergeCell ref="D85:F85"/>
    <mergeCell ref="D86:F86"/>
    <mergeCell ref="D21:F21"/>
    <mergeCell ref="D80:F80"/>
    <mergeCell ref="D81:F81"/>
    <mergeCell ref="D59:F59"/>
    <mergeCell ref="D60:F60"/>
    <mergeCell ref="D61:F61"/>
    <mergeCell ref="D62:F62"/>
    <mergeCell ref="D63:F63"/>
    <mergeCell ref="D64:F64"/>
    <mergeCell ref="D75:F75"/>
    <mergeCell ref="D76:F76"/>
    <mergeCell ref="D77:F77"/>
    <mergeCell ref="D78:F78"/>
    <mergeCell ref="D79:F79"/>
    <mergeCell ref="D70:F70"/>
    <mergeCell ref="D71:F71"/>
    <mergeCell ref="D72:F72"/>
    <mergeCell ref="D73:F73"/>
    <mergeCell ref="D74:F74"/>
    <mergeCell ref="D67:F67"/>
    <mergeCell ref="D68:F68"/>
    <mergeCell ref="D69:F69"/>
    <mergeCell ref="D54:F54"/>
    <mergeCell ref="D55:F55"/>
    <mergeCell ref="D56:F56"/>
    <mergeCell ref="D57:F57"/>
    <mergeCell ref="D58:F58"/>
    <mergeCell ref="D38:F38"/>
    <mergeCell ref="D39:F39"/>
    <mergeCell ref="D40:F40"/>
    <mergeCell ref="D41:F41"/>
    <mergeCell ref="D42:F42"/>
    <mergeCell ref="D45:F45"/>
    <mergeCell ref="D46:F46"/>
    <mergeCell ref="D47:F47"/>
    <mergeCell ref="D28:F28"/>
    <mergeCell ref="D29:F29"/>
    <mergeCell ref="D30:F30"/>
    <mergeCell ref="D31:F31"/>
    <mergeCell ref="D65:F65"/>
    <mergeCell ref="D66:F66"/>
    <mergeCell ref="D33:F33"/>
    <mergeCell ref="D34:F34"/>
    <mergeCell ref="D35:F35"/>
    <mergeCell ref="D36:F36"/>
    <mergeCell ref="D37:F37"/>
    <mergeCell ref="D22:F22"/>
    <mergeCell ref="D48:F48"/>
    <mergeCell ref="D49:F49"/>
    <mergeCell ref="D32:F32"/>
    <mergeCell ref="B367:G369"/>
    <mergeCell ref="D2:G3"/>
    <mergeCell ref="A8:F8"/>
    <mergeCell ref="A7:F7"/>
    <mergeCell ref="D13:F13"/>
    <mergeCell ref="D14:E14"/>
    <mergeCell ref="A13:B15"/>
    <mergeCell ref="C13:C15"/>
    <mergeCell ref="D23:F23"/>
    <mergeCell ref="D24:F24"/>
    <mergeCell ref="D25:F25"/>
    <mergeCell ref="D26:F26"/>
    <mergeCell ref="D27:F27"/>
    <mergeCell ref="F14:F15"/>
    <mergeCell ref="D50:F50"/>
    <mergeCell ref="D51:F51"/>
    <mergeCell ref="D52:F52"/>
    <mergeCell ref="D53:F53"/>
    <mergeCell ref="D43:F43"/>
    <mergeCell ref="D44:F44"/>
  </mergeCells>
  <pageMargins left="0.7" right="0.7" top="0.75" bottom="0.75" header="0.3" footer="0.3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7"/>
  <sheetViews>
    <sheetView tabSelected="1" view="pageBreakPreview" topLeftCell="A162" zoomScale="85" zoomScaleNormal="100" zoomScaleSheetLayoutView="85" workbookViewId="0">
      <selection activeCell="I31" sqref="I31"/>
    </sheetView>
  </sheetViews>
  <sheetFormatPr defaultRowHeight="14.4" x14ac:dyDescent="0.3"/>
  <cols>
    <col min="1" max="1" width="4.88671875" customWidth="1"/>
    <col min="2" max="2" width="31.109375" customWidth="1"/>
    <col min="3" max="3" width="18.6640625" customWidth="1"/>
    <col min="4" max="4" width="20.6640625" customWidth="1"/>
    <col min="5" max="5" width="27.5546875" customWidth="1"/>
  </cols>
  <sheetData>
    <row r="1" spans="1:7" x14ac:dyDescent="0.3">
      <c r="D1" s="12" t="s">
        <v>70</v>
      </c>
    </row>
    <row r="2" spans="1:7" x14ac:dyDescent="0.3">
      <c r="D2" s="51" t="s">
        <v>1</v>
      </c>
      <c r="E2" s="51"/>
      <c r="F2" s="51"/>
      <c r="G2" s="11"/>
    </row>
    <row r="3" spans="1:7" x14ac:dyDescent="0.3">
      <c r="D3" s="51"/>
      <c r="E3" s="51"/>
      <c r="F3" s="51"/>
      <c r="G3" s="11"/>
    </row>
    <row r="4" spans="1:7" x14ac:dyDescent="0.3">
      <c r="D4" s="14" t="s">
        <v>18</v>
      </c>
    </row>
    <row r="5" spans="1:7" x14ac:dyDescent="0.3">
      <c r="D5" s="14" t="s">
        <v>19</v>
      </c>
    </row>
    <row r="6" spans="1:7" ht="15" x14ac:dyDescent="0.25">
      <c r="E6" s="14"/>
    </row>
    <row r="7" spans="1:7" ht="17.399999999999999" x14ac:dyDescent="0.3">
      <c r="B7" s="77" t="s">
        <v>68</v>
      </c>
      <c r="C7" s="77"/>
      <c r="D7" s="77"/>
      <c r="E7" s="77"/>
    </row>
    <row r="8" spans="1:7" ht="17.399999999999999" x14ac:dyDescent="0.3">
      <c r="B8" s="77" t="s">
        <v>69</v>
      </c>
      <c r="C8" s="77"/>
      <c r="D8" s="77"/>
      <c r="E8" s="77"/>
    </row>
    <row r="9" spans="1:7" ht="15.75" thickBot="1" x14ac:dyDescent="0.3"/>
    <row r="10" spans="1:7" ht="63" thickBot="1" x14ac:dyDescent="0.35">
      <c r="A10" s="78" t="s">
        <v>46</v>
      </c>
      <c r="B10" s="79"/>
      <c r="C10" s="21" t="s">
        <v>47</v>
      </c>
      <c r="D10" s="21" t="s">
        <v>48</v>
      </c>
      <c r="E10" s="21" t="s">
        <v>49</v>
      </c>
    </row>
    <row r="11" spans="1:7" ht="47.4" thickBot="1" x14ac:dyDescent="0.35">
      <c r="A11" s="73" t="s">
        <v>50</v>
      </c>
      <c r="B11" s="22" t="s">
        <v>51</v>
      </c>
      <c r="C11" s="22"/>
      <c r="D11" s="22"/>
      <c r="E11" s="22"/>
    </row>
    <row r="12" spans="1:7" ht="16.2" thickBot="1" x14ac:dyDescent="0.35">
      <c r="A12" s="74"/>
      <c r="B12" s="23" t="s">
        <v>26</v>
      </c>
      <c r="C12" s="22"/>
      <c r="D12" s="22"/>
      <c r="E12" s="22"/>
    </row>
    <row r="13" spans="1:7" ht="16.2" thickBot="1" x14ac:dyDescent="0.35">
      <c r="A13" s="74"/>
      <c r="B13" s="23"/>
      <c r="C13" s="22"/>
      <c r="D13" s="22"/>
      <c r="E13" s="22"/>
    </row>
    <row r="14" spans="1:7" ht="16.2" thickBot="1" x14ac:dyDescent="0.35">
      <c r="A14" s="74"/>
      <c r="B14" s="23" t="s">
        <v>134</v>
      </c>
      <c r="C14" s="39">
        <f>'[6]кальк полная '!F9</f>
        <v>9851410.3410732597</v>
      </c>
      <c r="D14" s="39">
        <f>'[6]кальк полная '!G9</f>
        <v>20635.933333333334</v>
      </c>
      <c r="E14" s="39">
        <f>'[6]кальк полная '!H9</f>
        <v>477.39107225938858</v>
      </c>
    </row>
    <row r="15" spans="1:7" ht="16.2" thickBot="1" x14ac:dyDescent="0.35">
      <c r="A15" s="74"/>
      <c r="B15" s="23" t="s">
        <v>136</v>
      </c>
      <c r="C15" s="39">
        <f>'[7]кальк полная '!F9</f>
        <v>722219.54066856485</v>
      </c>
      <c r="D15" s="39">
        <f>'[7]кальк полная '!G9</f>
        <v>7561.13</v>
      </c>
      <c r="E15" s="39">
        <f>'[7]кальк полная '!H9</f>
        <v>95.5174082007008</v>
      </c>
    </row>
    <row r="16" spans="1:7" ht="16.2" thickBot="1" x14ac:dyDescent="0.35">
      <c r="A16" s="74"/>
      <c r="B16" s="23"/>
      <c r="C16" s="22"/>
      <c r="D16" s="22"/>
      <c r="E16" s="22"/>
    </row>
    <row r="17" spans="1:5" ht="16.2" thickBot="1" x14ac:dyDescent="0.35">
      <c r="A17" s="75"/>
      <c r="B17" s="23" t="s">
        <v>52</v>
      </c>
      <c r="C17" s="39">
        <f>'[8]кальк полная '!C6</f>
        <v>113954.36903715823</v>
      </c>
      <c r="D17" s="39">
        <f>'[8]кальк полная '!D6</f>
        <v>836.5</v>
      </c>
      <c r="E17" s="39">
        <f>'[8]кальк полная '!E6</f>
        <v>136.22757804800744</v>
      </c>
    </row>
    <row r="18" spans="1:5" ht="78.599999999999994" thickBot="1" x14ac:dyDescent="0.35">
      <c r="A18" s="24" t="s">
        <v>53</v>
      </c>
      <c r="B18" s="22" t="s">
        <v>54</v>
      </c>
      <c r="C18" s="22"/>
      <c r="D18" s="22"/>
      <c r="E18" s="22"/>
    </row>
    <row r="19" spans="1:5" ht="63" thickBot="1" x14ac:dyDescent="0.35">
      <c r="A19" s="73" t="s">
        <v>55</v>
      </c>
      <c r="B19" s="22" t="s">
        <v>56</v>
      </c>
      <c r="C19" s="39"/>
      <c r="D19" s="22"/>
      <c r="E19" s="22"/>
    </row>
    <row r="20" spans="1:5" ht="31.8" thickBot="1" x14ac:dyDescent="0.35">
      <c r="A20" s="74"/>
      <c r="B20" s="23" t="s">
        <v>57</v>
      </c>
      <c r="C20" s="39"/>
      <c r="D20" s="39"/>
      <c r="E20" s="39"/>
    </row>
    <row r="21" spans="1:5" ht="16.2" thickBot="1" x14ac:dyDescent="0.35">
      <c r="A21" s="74"/>
      <c r="B21" s="40" t="str">
        <f>'[6]кальк полная '!B14</f>
        <v>ВЛ 0,4кВ</v>
      </c>
      <c r="C21" s="41">
        <f>'[6]кальк полная '!F14</f>
        <v>49933583.229761094</v>
      </c>
      <c r="D21" s="41">
        <f>'[6]кальк полная '!G14</f>
        <v>3804.7333333333336</v>
      </c>
      <c r="E21" s="41">
        <f>'[6]кальк полная '!H14</f>
        <v>13124.069114724052</v>
      </c>
    </row>
    <row r="22" spans="1:5" ht="31.8" thickBot="1" x14ac:dyDescent="0.35">
      <c r="A22" s="74"/>
      <c r="B22" s="40" t="s">
        <v>140</v>
      </c>
      <c r="C22" s="41"/>
      <c r="D22" s="41"/>
      <c r="E22" s="41">
        <f>E21*0.5</f>
        <v>6562.0345573620261</v>
      </c>
    </row>
    <row r="23" spans="1:5" ht="16.2" thickBot="1" x14ac:dyDescent="0.35">
      <c r="A23" s="74"/>
      <c r="B23" s="40" t="str">
        <f>'[6]кальк полная '!B15</f>
        <v>ВЛ 6-10кВ</v>
      </c>
      <c r="C23" s="41">
        <f>'[6]кальк полная '!F15</f>
        <v>25862038.172203001</v>
      </c>
      <c r="D23" s="41">
        <f>'[6]кальк полная '!G15</f>
        <v>4026.5333333333328</v>
      </c>
      <c r="E23" s="41">
        <f>'[6]кальк полная '!H15</f>
        <v>6422.9042780066402</v>
      </c>
    </row>
    <row r="24" spans="1:5" ht="31.8" thickBot="1" x14ac:dyDescent="0.35">
      <c r="A24" s="74"/>
      <c r="B24" s="40" t="s">
        <v>141</v>
      </c>
      <c r="C24" s="41"/>
      <c r="D24" s="41"/>
      <c r="E24" s="41">
        <f>E23*0.5</f>
        <v>3211.4521390033201</v>
      </c>
    </row>
    <row r="25" spans="1:5" ht="31.8" thickBot="1" x14ac:dyDescent="0.35">
      <c r="A25" s="74"/>
      <c r="B25" s="23" t="s">
        <v>58</v>
      </c>
      <c r="C25" s="22"/>
      <c r="D25" s="22"/>
      <c r="E25" s="22"/>
    </row>
    <row r="26" spans="1:5" ht="16.2" thickBot="1" x14ac:dyDescent="0.35">
      <c r="A26" s="74"/>
      <c r="B26" s="40" t="str">
        <f>'[6]кальк полная '!B18</f>
        <v>КЛ 0,4кВ</v>
      </c>
      <c r="C26" s="41">
        <f>'[6]кальк полная '!F18</f>
        <v>242164.49998200001</v>
      </c>
      <c r="D26" s="41">
        <f>'[6]кальк полная '!G18</f>
        <v>449</v>
      </c>
      <c r="E26" s="41">
        <f>'[6]кальк полная '!H18</f>
        <v>539.3418707839644</v>
      </c>
    </row>
    <row r="27" spans="1:5" ht="31.8" thickBot="1" x14ac:dyDescent="0.35">
      <c r="A27" s="74"/>
      <c r="B27" s="40" t="s">
        <v>142</v>
      </c>
      <c r="C27" s="41"/>
      <c r="D27" s="41"/>
      <c r="E27" s="41">
        <f>E26*0.5</f>
        <v>269.6709353919822</v>
      </c>
    </row>
    <row r="28" spans="1:5" ht="16.2" thickBot="1" x14ac:dyDescent="0.35">
      <c r="A28" s="74"/>
      <c r="B28" s="40" t="str">
        <f>'[6]кальк полная '!B19</f>
        <v>КЛ 6-10кВ</v>
      </c>
      <c r="C28" s="41">
        <f>'[6]кальк полная '!F19</f>
        <v>2938177.8146080007</v>
      </c>
      <c r="D28" s="41">
        <f>'[6]кальк полная '!G19</f>
        <v>932.5</v>
      </c>
      <c r="E28" s="41">
        <f>'[6]кальк полная '!H19</f>
        <v>3150.8609271935666</v>
      </c>
    </row>
    <row r="29" spans="1:5" ht="31.8" thickBot="1" x14ac:dyDescent="0.35">
      <c r="A29" s="74"/>
      <c r="B29" s="40" t="s">
        <v>143</v>
      </c>
      <c r="C29" s="41"/>
      <c r="D29" s="41"/>
      <c r="E29" s="41">
        <f>E28*0.5</f>
        <v>1575.4304635967833</v>
      </c>
    </row>
    <row r="30" spans="1:5" ht="31.8" thickBot="1" x14ac:dyDescent="0.35">
      <c r="A30" s="75"/>
      <c r="B30" s="23" t="s">
        <v>59</v>
      </c>
      <c r="C30" s="22"/>
      <c r="D30" s="22"/>
      <c r="E30" s="22"/>
    </row>
    <row r="31" spans="1:5" ht="109.8" thickBot="1" x14ac:dyDescent="0.35">
      <c r="A31" s="80"/>
      <c r="B31" s="23" t="s">
        <v>60</v>
      </c>
      <c r="C31" s="39">
        <f>'[6]кальк полная '!F21</f>
        <v>15164571.151566667</v>
      </c>
      <c r="D31" s="39">
        <f>'[6]кальк полная '!G21</f>
        <v>2859.5333333333328</v>
      </c>
      <c r="E31" s="39" t="s">
        <v>144</v>
      </c>
    </row>
    <row r="32" spans="1:5" ht="31.8" thickBot="1" x14ac:dyDescent="0.35">
      <c r="A32" s="81"/>
      <c r="B32" s="45" t="str">
        <f>'Приложение 3'!B246</f>
        <v>Строительство КТП 16 кВА столбовая</v>
      </c>
      <c r="C32" s="39"/>
      <c r="D32" s="39"/>
      <c r="E32" s="39">
        <f>'Приложение 3'!D246</f>
        <v>3471.9101123595506</v>
      </c>
    </row>
    <row r="33" spans="1:5" ht="31.8" thickBot="1" x14ac:dyDescent="0.35">
      <c r="A33" s="81"/>
      <c r="B33" s="45" t="str">
        <f>'Приложение 3'!B247</f>
        <v>Строительство КТП 25 кВА столбовая</v>
      </c>
      <c r="C33" s="39"/>
      <c r="D33" s="39"/>
      <c r="E33" s="39">
        <f>'Приложение 3'!D247</f>
        <v>2294.6516853932585</v>
      </c>
    </row>
    <row r="34" spans="1:5" ht="31.8" thickBot="1" x14ac:dyDescent="0.35">
      <c r="A34" s="81"/>
      <c r="B34" s="45" t="str">
        <f>'Приложение 3'!B248</f>
        <v>Строительство КТП 25 кВА воздушный ввод тупиковая</v>
      </c>
      <c r="C34" s="39"/>
      <c r="D34" s="39"/>
      <c r="E34" s="39">
        <f>'Приложение 3'!D248</f>
        <v>3195.370786516854</v>
      </c>
    </row>
    <row r="35" spans="1:5" ht="31.8" thickBot="1" x14ac:dyDescent="0.35">
      <c r="A35" s="81"/>
      <c r="B35" s="45" t="str">
        <f>'Приложение 3'!B249</f>
        <v>Строительство КТП 40 кВА столбовая</v>
      </c>
      <c r="C35" s="39"/>
      <c r="D35" s="39"/>
      <c r="E35" s="39">
        <f>'Приложение 3'!D249</f>
        <v>1398.7359550561798</v>
      </c>
    </row>
    <row r="36" spans="1:5" ht="31.8" thickBot="1" x14ac:dyDescent="0.35">
      <c r="A36" s="81"/>
      <c r="B36" s="45" t="str">
        <f>'Приложение 3'!B250</f>
        <v>Строительство КТП 40 кВА воздушный ввод тупиковая</v>
      </c>
      <c r="C36" s="39"/>
      <c r="D36" s="39"/>
      <c r="E36" s="39">
        <f>'Приложение 3'!D250</f>
        <v>2457.5561797752807</v>
      </c>
    </row>
    <row r="37" spans="1:5" ht="31.8" thickBot="1" x14ac:dyDescent="0.35">
      <c r="A37" s="81"/>
      <c r="B37" s="45" t="str">
        <f>'Приложение 3'!B251</f>
        <v>Строительство КТП 63 кВА столбовая</v>
      </c>
      <c r="C37" s="39"/>
      <c r="D37" s="39"/>
      <c r="E37" s="39">
        <f>'Приложение 3'!D251</f>
        <v>1010.4337078651685</v>
      </c>
    </row>
    <row r="38" spans="1:5" ht="31.8" thickBot="1" x14ac:dyDescent="0.35">
      <c r="A38" s="81"/>
      <c r="B38" s="45" t="str">
        <f>'Приложение 3'!B252</f>
        <v>Строительство КТП 63 кВА воздушный ввод тупиковая</v>
      </c>
      <c r="C38" s="39"/>
      <c r="D38" s="39"/>
      <c r="E38" s="39">
        <f>'Приложение 3'!D252</f>
        <v>1341.6438202247191</v>
      </c>
    </row>
    <row r="39" spans="1:5" ht="31.8" thickBot="1" x14ac:dyDescent="0.35">
      <c r="A39" s="81"/>
      <c r="B39" s="45" t="str">
        <f>'Приложение 3'!B253</f>
        <v>Строительство КТП 63 кВА воздушный ввод проходная</v>
      </c>
      <c r="C39" s="39"/>
      <c r="D39" s="39"/>
      <c r="E39" s="39">
        <f>'Приложение 3'!D253</f>
        <v>2013.4123595505616</v>
      </c>
    </row>
    <row r="40" spans="1:5" ht="31.8" thickBot="1" x14ac:dyDescent="0.35">
      <c r="A40" s="81"/>
      <c r="B40" s="45" t="str">
        <f>'Приложение 3'!B254</f>
        <v>Строительство КТП 63 кВА кабельный ввод тупиковая</v>
      </c>
      <c r="C40" s="39"/>
      <c r="D40" s="39"/>
      <c r="E40" s="39">
        <f>'Приложение 3'!D254</f>
        <v>1485.2505617977529</v>
      </c>
    </row>
    <row r="41" spans="1:5" ht="31.8" thickBot="1" x14ac:dyDescent="0.35">
      <c r="A41" s="81"/>
      <c r="B41" s="45" t="str">
        <f>'Приложение 3'!B255</f>
        <v>Строительство КТП 63 кВА кабельный ввод проходная</v>
      </c>
      <c r="C41" s="39"/>
      <c r="D41" s="39"/>
      <c r="E41" s="39">
        <f>'Приложение 3'!D255</f>
        <v>1763.1707865168539</v>
      </c>
    </row>
    <row r="42" spans="1:5" ht="31.8" thickBot="1" x14ac:dyDescent="0.35">
      <c r="A42" s="81"/>
      <c r="B42" s="45" t="str">
        <f>'Приложение 3'!B256</f>
        <v>Строительство КТП 100 кВА столбовая</v>
      </c>
      <c r="C42" s="39"/>
      <c r="D42" s="39"/>
      <c r="E42" s="39">
        <f>'Приложение 3'!D256</f>
        <v>549.86516853932585</v>
      </c>
    </row>
    <row r="43" spans="1:5" ht="47.4" thickBot="1" x14ac:dyDescent="0.35">
      <c r="A43" s="81"/>
      <c r="B43" s="45" t="str">
        <f>'Приложение 3'!B257</f>
        <v>Строительство КТП 100 кВА воздушный ввод тупиковая</v>
      </c>
      <c r="C43" s="39"/>
      <c r="D43" s="39"/>
      <c r="E43" s="39">
        <f>'Приложение 3'!D257</f>
        <v>878.49438202247188</v>
      </c>
    </row>
    <row r="44" spans="1:5" ht="47.4" thickBot="1" x14ac:dyDescent="0.35">
      <c r="A44" s="81"/>
      <c r="B44" s="45" t="str">
        <f>'Приложение 3'!B258</f>
        <v>Строительство КТП 100 кВА воздушный ввод проходная</v>
      </c>
      <c r="C44" s="39"/>
      <c r="D44" s="39"/>
      <c r="E44" s="39">
        <f>'Приложение 3'!D258</f>
        <v>1203.7640449438202</v>
      </c>
    </row>
    <row r="45" spans="1:5" ht="47.4" thickBot="1" x14ac:dyDescent="0.35">
      <c r="A45" s="81"/>
      <c r="B45" s="45" t="str">
        <f>'Приложение 3'!B259</f>
        <v>Строительство КТП 100 кВА кабельный ввод тупиковая</v>
      </c>
      <c r="C45" s="39"/>
      <c r="D45" s="39"/>
      <c r="E45" s="39">
        <f>'Приложение 3'!D259</f>
        <v>965.08988764044932</v>
      </c>
    </row>
    <row r="46" spans="1:5" ht="47.4" thickBot="1" x14ac:dyDescent="0.35">
      <c r="A46" s="81"/>
      <c r="B46" s="45" t="str">
        <f>'Приложение 3'!B260</f>
        <v>Строительство КТП 100 кВА кабельный ввод проходная</v>
      </c>
      <c r="C46" s="39"/>
      <c r="D46" s="39"/>
      <c r="E46" s="39">
        <f>'Приложение 3'!D260</f>
        <v>1140.2022471910111</v>
      </c>
    </row>
    <row r="47" spans="1:5" ht="47.4" thickBot="1" x14ac:dyDescent="0.35">
      <c r="A47" s="81"/>
      <c r="B47" s="45" t="str">
        <f>'Приложение 3'!B261</f>
        <v>Строительство 2 КТП 100 кВа кабельный ввод тупиковая</v>
      </c>
      <c r="C47" s="39"/>
      <c r="D47" s="39"/>
      <c r="E47" s="39">
        <f>'Приложение 3'!D261</f>
        <v>1604.9036918138042</v>
      </c>
    </row>
    <row r="48" spans="1:5" ht="31.8" thickBot="1" x14ac:dyDescent="0.35">
      <c r="A48" s="81"/>
      <c r="B48" s="45" t="str">
        <f>'Приложение 3'!B262</f>
        <v>Строительство КТП 160 кВА столбовая</v>
      </c>
      <c r="C48" s="39"/>
      <c r="D48" s="39"/>
      <c r="E48" s="39">
        <f>'Приложение 3'!D262</f>
        <v>382.91460674157298</v>
      </c>
    </row>
    <row r="49" spans="1:5" ht="47.4" thickBot="1" x14ac:dyDescent="0.35">
      <c r="A49" s="81"/>
      <c r="B49" s="45" t="str">
        <f>'Приложение 3'!B263</f>
        <v>Строительство КТП 160 кВА воздушный ввод тупиковая</v>
      </c>
      <c r="C49" s="39"/>
      <c r="D49" s="39"/>
      <c r="E49" s="39">
        <f>'Приложение 3'!D263</f>
        <v>604.12247191011238</v>
      </c>
    </row>
    <row r="50" spans="1:5" ht="47.4" thickBot="1" x14ac:dyDescent="0.35">
      <c r="A50" s="81"/>
      <c r="B50" s="45" t="str">
        <f>'Приложение 3'!B264</f>
        <v>Строительство КТП 160 кВА воздушный ввод проходная</v>
      </c>
      <c r="C50" s="39"/>
      <c r="D50" s="39"/>
      <c r="E50" s="39">
        <f>'Приложение 3'!D264</f>
        <v>830.21797752808993</v>
      </c>
    </row>
    <row r="51" spans="1:5" ht="47.4" thickBot="1" x14ac:dyDescent="0.35">
      <c r="A51" s="81"/>
      <c r="B51" s="45" t="str">
        <f>'Приложение 3'!B265</f>
        <v>Строительство КТП 160 кВА кабельный ввод тупиковая</v>
      </c>
      <c r="C51" s="39"/>
      <c r="D51" s="39"/>
      <c r="E51" s="39">
        <f>'Приложение 3'!D265</f>
        <v>672.70337078651687</v>
      </c>
    </row>
    <row r="52" spans="1:5" ht="47.4" thickBot="1" x14ac:dyDescent="0.35">
      <c r="A52" s="81"/>
      <c r="B52" s="45" t="str">
        <f>'Приложение 3'!B266</f>
        <v>Строительство КТП 160 кВА кабельный ввод проходная</v>
      </c>
      <c r="C52" s="39"/>
      <c r="D52" s="39"/>
      <c r="E52" s="39">
        <f>'Приложение 3'!D266</f>
        <v>779.81011235955054</v>
      </c>
    </row>
    <row r="53" spans="1:5" ht="47.4" thickBot="1" x14ac:dyDescent="0.35">
      <c r="A53" s="81"/>
      <c r="B53" s="45" t="str">
        <f>'Приложение 3'!B267</f>
        <v>Строительство 2 КТП 160 кВА воздушный ввод тупиковая</v>
      </c>
      <c r="C53" s="39"/>
      <c r="D53" s="39"/>
      <c r="E53" s="39">
        <f>'Приложение 3'!D267</f>
        <v>1094.5730337078651</v>
      </c>
    </row>
    <row r="54" spans="1:5" ht="47.4" thickBot="1" x14ac:dyDescent="0.35">
      <c r="A54" s="81"/>
      <c r="B54" s="45" t="str">
        <f>'Приложение 3'!B268</f>
        <v>Строительство 2 КТП 160 кВА воздушный ввод проходная</v>
      </c>
      <c r="C54" s="39"/>
      <c r="D54" s="39"/>
      <c r="E54" s="39">
        <f>'Приложение 3'!D268</f>
        <v>1145.7720706260034</v>
      </c>
    </row>
    <row r="55" spans="1:5" ht="47.4" thickBot="1" x14ac:dyDescent="0.35">
      <c r="A55" s="81"/>
      <c r="B55" s="45" t="str">
        <f>'Приложение 3'!B269</f>
        <v>Строительство 2 КТП 160 кВА кабельный ввод тупиковая</v>
      </c>
      <c r="C55" s="39"/>
      <c r="D55" s="39"/>
      <c r="E55" s="39">
        <f>'Приложение 3'!D269</f>
        <v>1117.9582664526486</v>
      </c>
    </row>
    <row r="56" spans="1:5" ht="47.4" thickBot="1" x14ac:dyDescent="0.35">
      <c r="A56" s="81"/>
      <c r="B56" s="45" t="str">
        <f>'Приложение 3'!B270</f>
        <v>Строительство 2 КТП 160 кВА кабельный ввод проходная</v>
      </c>
      <c r="C56" s="39"/>
      <c r="D56" s="39"/>
      <c r="E56" s="39">
        <f>'Приложение 3'!D270</f>
        <v>1104.900481540931</v>
      </c>
    </row>
    <row r="57" spans="1:5" ht="47.4" thickBot="1" x14ac:dyDescent="0.35">
      <c r="A57" s="81"/>
      <c r="B57" s="45" t="str">
        <f>'Приложение 3'!B271</f>
        <v>Строительство КТП 250 кВА воздушный ввод тупиковая</v>
      </c>
      <c r="C57" s="39"/>
      <c r="D57" s="39"/>
      <c r="E57" s="39">
        <f>'Приложение 3'!D271</f>
        <v>429.30337078651684</v>
      </c>
    </row>
    <row r="58" spans="1:5" ht="47.4" thickBot="1" x14ac:dyDescent="0.35">
      <c r="A58" s="81"/>
      <c r="B58" s="45" t="str">
        <f>'Приложение 3'!B272</f>
        <v>Строительство КТП 250 кВА воздушный ввод проходная</v>
      </c>
      <c r="C58" s="39"/>
      <c r="D58" s="39"/>
      <c r="E58" s="39">
        <f>'Приложение 3'!D272</f>
        <v>580.61573033707873</v>
      </c>
    </row>
    <row r="59" spans="1:5" ht="47.4" thickBot="1" x14ac:dyDescent="0.35">
      <c r="A59" s="81"/>
      <c r="B59" s="45" t="str">
        <f>'Приложение 3'!B273</f>
        <v>Строительство КТП 250 кВА кабельный ввод тупиковая</v>
      </c>
      <c r="C59" s="39"/>
      <c r="D59" s="39"/>
      <c r="E59" s="39">
        <f>'Приложение 3'!D273</f>
        <v>472.55730337078654</v>
      </c>
    </row>
    <row r="60" spans="1:5" ht="47.4" thickBot="1" x14ac:dyDescent="0.35">
      <c r="A60" s="81"/>
      <c r="B60" s="45" t="str">
        <f>'Приложение 3'!B274</f>
        <v>Строительство КТП 250 кВА кабельный ввод проходная</v>
      </c>
      <c r="C60" s="39"/>
      <c r="D60" s="39"/>
      <c r="E60" s="39">
        <f>'Приложение 3'!D274</f>
        <v>540.74157303370782</v>
      </c>
    </row>
    <row r="61" spans="1:5" ht="47.4" thickBot="1" x14ac:dyDescent="0.35">
      <c r="A61" s="81"/>
      <c r="B61" s="45" t="str">
        <f>'Приложение 3'!B275</f>
        <v>Строительство 2 КТП 250 кВА воздушный ввод тупиковая</v>
      </c>
      <c r="C61" s="39"/>
      <c r="D61" s="39"/>
      <c r="E61" s="39">
        <f>'Приложение 3'!D275</f>
        <v>771.83306581059389</v>
      </c>
    </row>
    <row r="62" spans="1:5" ht="47.4" thickBot="1" x14ac:dyDescent="0.35">
      <c r="A62" s="81"/>
      <c r="B62" s="45" t="str">
        <f>'Приложение 3'!B276</f>
        <v>Строительство 2 КТП 250 кВА кабельный ввод тупиковая</v>
      </c>
      <c r="C62" s="39"/>
      <c r="D62" s="39"/>
      <c r="E62" s="39">
        <f>'Приложение 3'!D276</f>
        <v>749.87800963081861</v>
      </c>
    </row>
    <row r="63" spans="1:5" ht="47.4" thickBot="1" x14ac:dyDescent="0.35">
      <c r="A63" s="81"/>
      <c r="B63" s="45" t="str">
        <f>'Приложение 3'!B277</f>
        <v>Строительство КТП 400 кВА воздушный ввод тупиковая</v>
      </c>
      <c r="C63" s="39"/>
      <c r="D63" s="39"/>
      <c r="E63" s="39">
        <f>'Приложение 3'!D277</f>
        <v>327.19438202247187</v>
      </c>
    </row>
    <row r="64" spans="1:5" ht="47.4" thickBot="1" x14ac:dyDescent="0.35">
      <c r="A64" s="81"/>
      <c r="B64" s="45" t="str">
        <f>'Приложение 3'!B278</f>
        <v>Строительство КТП 400 кВА воздушный ввод проходная</v>
      </c>
      <c r="C64" s="39"/>
      <c r="D64" s="39"/>
      <c r="E64" s="39">
        <f>'Приложение 3'!D278</f>
        <v>408.9606741573034</v>
      </c>
    </row>
    <row r="65" spans="1:5" ht="47.4" thickBot="1" x14ac:dyDescent="0.35">
      <c r="A65" s="81"/>
      <c r="B65" s="45" t="str">
        <f>'Приложение 3'!B279</f>
        <v>Строительство КТП 400 кВА кабельный ввод тупиковая</v>
      </c>
      <c r="C65" s="39"/>
      <c r="D65" s="39"/>
      <c r="E65" s="39">
        <f>'Приложение 3'!D279</f>
        <v>336.31797752808984</v>
      </c>
    </row>
    <row r="66" spans="1:5" ht="47.4" thickBot="1" x14ac:dyDescent="0.35">
      <c r="A66" s="81"/>
      <c r="B66" s="45" t="str">
        <f>'Приложение 3'!B280</f>
        <v>Строительство КТП 400 кВА кабельный ввод проходная</v>
      </c>
      <c r="C66" s="39"/>
      <c r="D66" s="39"/>
      <c r="E66" s="39">
        <f>'Приложение 3'!D280</f>
        <v>378.92696629213481</v>
      </c>
    </row>
    <row r="67" spans="1:5" ht="47.4" thickBot="1" x14ac:dyDescent="0.35">
      <c r="A67" s="81"/>
      <c r="B67" s="45" t="str">
        <f>'Приложение 3'!B281</f>
        <v>Строительство КТП 630 кВА воздушный ввод тупиковая</v>
      </c>
      <c r="C67" s="39"/>
      <c r="D67" s="39"/>
      <c r="E67" s="39">
        <f>'Приложение 3'!D281</f>
        <v>288.22022471910117</v>
      </c>
    </row>
    <row r="68" spans="1:5" ht="47.4" thickBot="1" x14ac:dyDescent="0.35">
      <c r="A68" s="81"/>
      <c r="B68" s="45" t="str">
        <f>'Приложение 3'!B282</f>
        <v>Строительство КТП 630 кВА воздушный ввод проходная</v>
      </c>
      <c r="C68" s="39"/>
      <c r="D68" s="39"/>
      <c r="E68" s="39">
        <f>'Приложение 3'!D282</f>
        <v>291.25730337078653</v>
      </c>
    </row>
    <row r="69" spans="1:5" ht="47.4" thickBot="1" x14ac:dyDescent="0.35">
      <c r="A69" s="81"/>
      <c r="B69" s="45" t="str">
        <f>'Приложение 3'!B283</f>
        <v>Строительство КТП 630 кВА кабельный ввод тупиковая</v>
      </c>
      <c r="C69" s="39"/>
      <c r="D69" s="39"/>
      <c r="E69" s="39">
        <f>'Приложение 3'!D283</f>
        <v>247.19101123595505</v>
      </c>
    </row>
    <row r="70" spans="1:5" ht="47.4" thickBot="1" x14ac:dyDescent="0.35">
      <c r="A70" s="81"/>
      <c r="B70" s="45" t="str">
        <f>'Приложение 3'!B284</f>
        <v>Строительство КТП 630 кВА кабельный ввод проходная</v>
      </c>
      <c r="C70" s="39"/>
      <c r="D70" s="39"/>
      <c r="E70" s="39">
        <f>'Приложение 3'!D284</f>
        <v>274.17303370786516</v>
      </c>
    </row>
    <row r="71" spans="1:5" ht="47.4" thickBot="1" x14ac:dyDescent="0.35">
      <c r="A71" s="81"/>
      <c r="B71" s="45" t="str">
        <f>'Приложение 3'!B285</f>
        <v>Строительство 2 КТП 630 кВА воздушный ввод тупиковая</v>
      </c>
      <c r="C71" s="39"/>
      <c r="D71" s="39"/>
      <c r="E71" s="39">
        <f>'Приложение 3'!D285</f>
        <v>390.53130016051364</v>
      </c>
    </row>
    <row r="72" spans="1:5" ht="47.4" thickBot="1" x14ac:dyDescent="0.35">
      <c r="A72" s="81"/>
      <c r="B72" s="45" t="str">
        <f>'Приложение 3'!B286</f>
        <v>Строительство КТП 1000 кВА воздушный ввод тупиковая</v>
      </c>
      <c r="C72" s="39"/>
      <c r="D72" s="39"/>
      <c r="E72" s="39">
        <f>'Приложение 3'!D286</f>
        <v>239.00449438202247</v>
      </c>
    </row>
    <row r="73" spans="1:5" ht="47.4" thickBot="1" x14ac:dyDescent="0.35">
      <c r="A73" s="81"/>
      <c r="B73" s="45" t="str">
        <f>'Приложение 3'!B287</f>
        <v>Строительство КТП 1000 кВА воздушный ввод проходная</v>
      </c>
      <c r="C73" s="39"/>
      <c r="D73" s="39"/>
      <c r="E73" s="39">
        <f>'Приложение 3'!D287</f>
        <v>217.21685393258429</v>
      </c>
    </row>
    <row r="74" spans="1:5" ht="47.4" thickBot="1" x14ac:dyDescent="0.35">
      <c r="A74" s="81"/>
      <c r="B74" s="45" t="str">
        <f>'Приложение 3'!B288</f>
        <v>Строительство КТП 1000 кВА кабельный ввод тупиковая</v>
      </c>
      <c r="C74" s="39"/>
      <c r="D74" s="39"/>
      <c r="E74" s="39">
        <f>'Приложение 3'!D288</f>
        <v>257.43146067415728</v>
      </c>
    </row>
    <row r="75" spans="1:5" ht="47.4" thickBot="1" x14ac:dyDescent="0.35">
      <c r="A75" s="81"/>
      <c r="B75" s="45" t="str">
        <f>'Приложение 3'!B289</f>
        <v>Строительство КТП 1000 кВА кабельный ввод проходная</v>
      </c>
      <c r="C75" s="39"/>
      <c r="D75" s="39"/>
      <c r="E75" s="39">
        <f>'Приложение 3'!D289</f>
        <v>268.42584269662922</v>
      </c>
    </row>
    <row r="76" spans="1:5" ht="47.4" thickBot="1" x14ac:dyDescent="0.35">
      <c r="A76" s="81"/>
      <c r="B76" s="45" t="str">
        <f>'Приложение 3'!B290</f>
        <v>Строительство 2 КТП 1000 кВА кабельный ввод тупиковая</v>
      </c>
      <c r="C76" s="39"/>
      <c r="D76" s="39"/>
      <c r="E76" s="39">
        <f>'Приложение 3'!D290</f>
        <v>388.10754414125199</v>
      </c>
    </row>
    <row r="77" spans="1:5" ht="47.4" thickBot="1" x14ac:dyDescent="0.35">
      <c r="A77" s="81"/>
      <c r="B77" s="45" t="str">
        <f>'Приложение 3'!B291</f>
        <v>Строительство 2 КТП 1600 кВА воздушный ввод тупиковая</v>
      </c>
      <c r="C77" s="39"/>
      <c r="D77" s="39"/>
      <c r="E77" s="39">
        <f>'Приложение 3'!D291</f>
        <v>0</v>
      </c>
    </row>
    <row r="78" spans="1:5" ht="47.4" thickBot="1" x14ac:dyDescent="0.35">
      <c r="A78" s="81"/>
      <c r="B78" s="45" t="str">
        <f>'Приложение 3'!B292</f>
        <v>Строительство КТП 250 кВа блочного типа, сэндвич панели</v>
      </c>
      <c r="C78" s="39"/>
      <c r="D78" s="39"/>
      <c r="E78" s="39">
        <f>'Приложение 3'!D292</f>
        <v>0</v>
      </c>
    </row>
    <row r="79" spans="1:5" ht="47.4" thickBot="1" x14ac:dyDescent="0.35">
      <c r="A79" s="81"/>
      <c r="B79" s="45" t="str">
        <f>'Приложение 3'!B293</f>
        <v>Строительство КТП 400 кВа блочного типа, сэндвич панели</v>
      </c>
      <c r="C79" s="39"/>
      <c r="D79" s="39"/>
      <c r="E79" s="39">
        <f>'Приложение 3'!D293</f>
        <v>1428.7685393258428</v>
      </c>
    </row>
    <row r="80" spans="1:5" ht="47.4" thickBot="1" x14ac:dyDescent="0.35">
      <c r="A80" s="81"/>
      <c r="B80" s="45" t="str">
        <f>'Приложение 3'!B294</f>
        <v>Строительство КТП 630 кВа блочного типа, сэндвич панели</v>
      </c>
      <c r="C80" s="39"/>
      <c r="D80" s="39"/>
      <c r="E80" s="39">
        <f>'Приложение 3'!D294</f>
        <v>984.02471910112365</v>
      </c>
    </row>
    <row r="81" spans="1:5" ht="47.4" thickBot="1" x14ac:dyDescent="0.35">
      <c r="A81" s="81"/>
      <c r="B81" s="45" t="str">
        <f>'Приложение 3'!B295</f>
        <v>Строительство КТП 1000 кВа блочного типа, сэндвич панели</v>
      </c>
      <c r="C81" s="39"/>
      <c r="D81" s="39"/>
      <c r="E81" s="39">
        <f>'Приложение 3'!D295</f>
        <v>659.52921348314601</v>
      </c>
    </row>
    <row r="82" spans="1:5" ht="47.4" thickBot="1" x14ac:dyDescent="0.35">
      <c r="A82" s="81"/>
      <c r="B82" s="45" t="str">
        <f>'Приложение 3'!B296</f>
        <v>Строительство КТП 1250 кВа блочного типа, сэндвич панели</v>
      </c>
      <c r="C82" s="39"/>
      <c r="D82" s="39"/>
      <c r="E82" s="39">
        <f>'Приложение 3'!D296</f>
        <v>0</v>
      </c>
    </row>
    <row r="83" spans="1:5" ht="47.4" thickBot="1" x14ac:dyDescent="0.35">
      <c r="A83" s="81"/>
      <c r="B83" s="45" t="str">
        <f>'Приложение 3'!B297</f>
        <v>Строительство КТП 1600 кВа блочного типа, сэндвич панели</v>
      </c>
      <c r="C83" s="39"/>
      <c r="D83" s="39"/>
      <c r="E83" s="39">
        <f>'Приложение 3'!D297</f>
        <v>0</v>
      </c>
    </row>
    <row r="84" spans="1:5" ht="47.4" thickBot="1" x14ac:dyDescent="0.35">
      <c r="A84" s="81"/>
      <c r="B84" s="45" t="str">
        <f>'Приложение 3'!B298</f>
        <v>Строительство 2 КТП 400 кВа блочного типа, сэндвич панели</v>
      </c>
      <c r="C84" s="39"/>
      <c r="D84" s="39"/>
      <c r="E84" s="39">
        <f>'Приложение 3'!D298</f>
        <v>1982.3643659711074</v>
      </c>
    </row>
    <row r="85" spans="1:5" ht="47.4" thickBot="1" x14ac:dyDescent="0.35">
      <c r="A85" s="81"/>
      <c r="B85" s="45" t="str">
        <f>'Приложение 3'!B299</f>
        <v>Строительство 2 КТП 630 кВа блочного типа, сэндвич панели</v>
      </c>
      <c r="C85" s="39"/>
      <c r="D85" s="39"/>
      <c r="E85" s="39">
        <f>'Приложение 3'!D299</f>
        <v>1302.8491171749597</v>
      </c>
    </row>
    <row r="86" spans="1:5" ht="47.4" thickBot="1" x14ac:dyDescent="0.35">
      <c r="A86" s="81"/>
      <c r="B86" s="45" t="str">
        <f>'Приложение 3'!B300</f>
        <v>Строительство 2 КТП 1000 кВа блочного типа, сэндвич панели</v>
      </c>
      <c r="C86" s="39"/>
      <c r="D86" s="39"/>
      <c r="E86" s="39">
        <f>'Приложение 3'!D300</f>
        <v>888.14125200642059</v>
      </c>
    </row>
    <row r="87" spans="1:5" ht="47.4" thickBot="1" x14ac:dyDescent="0.35">
      <c r="A87" s="81"/>
      <c r="B87" s="45" t="str">
        <f>'Приложение 3'!B301</f>
        <v>Строительство 2 КТП 1600 кВа блочного типа, сэндвич панели</v>
      </c>
      <c r="C87" s="39"/>
      <c r="D87" s="39"/>
      <c r="E87" s="39">
        <f>'Приложение 3'!D301</f>
        <v>2678.852327447833</v>
      </c>
    </row>
    <row r="88" spans="1:5" ht="47.4" thickBot="1" x14ac:dyDescent="0.35">
      <c r="A88" s="81"/>
      <c r="B88" s="45" t="str">
        <f>'Приложение 3'!B302</f>
        <v>Строительство 2 КТП 2500 кВа блочного типа, сэндвич панели</v>
      </c>
      <c r="C88" s="39"/>
      <c r="D88" s="39"/>
      <c r="E88" s="39">
        <f>'Приложение 3'!D302</f>
        <v>544.56179775280896</v>
      </c>
    </row>
    <row r="89" spans="1:5" ht="31.8" thickBot="1" x14ac:dyDescent="0.35">
      <c r="A89" s="81"/>
      <c r="B89" s="45" t="str">
        <f>'Приложение 3'!B303</f>
        <v>Строительство реклоузеров RBA/ТЕL-10-12,5/630</v>
      </c>
      <c r="C89" s="39"/>
      <c r="D89" s="39"/>
      <c r="E89" s="39">
        <f>'Приложение 3'!D303</f>
        <v>288.31348314606743</v>
      </c>
    </row>
    <row r="90" spans="1:5" ht="31.8" thickBot="1" x14ac:dyDescent="0.35">
      <c r="A90" s="81"/>
      <c r="B90" s="45" t="str">
        <f>'Приложение 3'!B304</f>
        <v>РП 12 отходящих ячеек , руб./компл.</v>
      </c>
      <c r="C90" s="39"/>
      <c r="D90" s="39"/>
      <c r="E90" s="39">
        <f>'Приложение 3'!D304</f>
        <v>2817000.52</v>
      </c>
    </row>
    <row r="91" spans="1:5" ht="31.8" thickBot="1" x14ac:dyDescent="0.35">
      <c r="A91" s="81"/>
      <c r="B91" s="45" t="str">
        <f>'Приложение 3'!B305</f>
        <v>РП 24 отходящих ячеек , руб./компл.</v>
      </c>
      <c r="C91" s="39"/>
      <c r="D91" s="39"/>
      <c r="E91" s="39">
        <f>'Приложение 3'!D305</f>
        <v>3965280.42</v>
      </c>
    </row>
    <row r="92" spans="1:5" ht="203.4" thickBot="1" x14ac:dyDescent="0.35">
      <c r="A92" s="81"/>
      <c r="B92" s="45" t="str">
        <f>'Приложение 3'!B306</f>
        <v>С4 (150 кВт) Стандаризированная тарифная ставка на покрытие расходов  на строительство подстанций для Заявителей, осуществляющих технологическое присоединение своих энергопринимающих устройств максимальной мощностью не более 150 кВт</v>
      </c>
      <c r="C92" s="39"/>
      <c r="D92" s="39"/>
      <c r="E92" s="39" t="str">
        <f>'Приложение 3'!D306</f>
        <v>в ценах 2001 года</v>
      </c>
    </row>
    <row r="93" spans="1:5" ht="31.8" thickBot="1" x14ac:dyDescent="0.35">
      <c r="A93" s="81"/>
      <c r="B93" s="45" t="str">
        <f>'Приложение 3'!B307</f>
        <v>Строительство КТП 16 кВА столбовая</v>
      </c>
      <c r="C93" s="39"/>
      <c r="D93" s="39"/>
      <c r="E93" s="39">
        <f>'Приложение 3'!D307</f>
        <v>1735.9550561797753</v>
      </c>
    </row>
    <row r="94" spans="1:5" ht="31.8" thickBot="1" x14ac:dyDescent="0.35">
      <c r="A94" s="81"/>
      <c r="B94" s="45" t="str">
        <f>'Приложение 3'!B308</f>
        <v>Строительство КТП 25 кВА столбовая</v>
      </c>
      <c r="C94" s="39"/>
      <c r="D94" s="39"/>
      <c r="E94" s="39">
        <f>'Приложение 3'!D308</f>
        <v>1147.3258426966293</v>
      </c>
    </row>
    <row r="95" spans="1:5" ht="31.8" thickBot="1" x14ac:dyDescent="0.35">
      <c r="A95" s="81"/>
      <c r="B95" s="45" t="str">
        <f>'Приложение 3'!B309</f>
        <v>Строительство КТП 25 кВА воздушный ввод тупиковая</v>
      </c>
      <c r="C95" s="39"/>
      <c r="D95" s="39"/>
      <c r="E95" s="39">
        <f>'Приложение 3'!D309</f>
        <v>1597.685393258427</v>
      </c>
    </row>
    <row r="96" spans="1:5" ht="31.8" thickBot="1" x14ac:dyDescent="0.35">
      <c r="A96" s="81"/>
      <c r="B96" s="45" t="str">
        <f>'Приложение 3'!B310</f>
        <v>Строительство КТП 40 кВА столбовая</v>
      </c>
      <c r="C96" s="39"/>
      <c r="D96" s="39"/>
      <c r="E96" s="39">
        <f>'Приложение 3'!D310</f>
        <v>699.36797752808991</v>
      </c>
    </row>
    <row r="97" spans="1:5" ht="31.8" thickBot="1" x14ac:dyDescent="0.35">
      <c r="A97" s="81"/>
      <c r="B97" s="45" t="str">
        <f>'Приложение 3'!B311</f>
        <v>Строительство КТП 40 кВА воздушный ввод тупиковая</v>
      </c>
      <c r="C97" s="39"/>
      <c r="D97" s="39"/>
      <c r="E97" s="39">
        <f>'Приложение 3'!D311</f>
        <v>1228.7780898876404</v>
      </c>
    </row>
    <row r="98" spans="1:5" ht="31.8" thickBot="1" x14ac:dyDescent="0.35">
      <c r="A98" s="81"/>
      <c r="B98" s="45" t="str">
        <f>'Приложение 3'!B312</f>
        <v>Строительство КТП 63 кВА столбовая</v>
      </c>
      <c r="C98" s="39"/>
      <c r="D98" s="39"/>
      <c r="E98" s="39">
        <f>'Приложение 3'!D312</f>
        <v>505.21685393258423</v>
      </c>
    </row>
    <row r="99" spans="1:5" ht="31.8" thickBot="1" x14ac:dyDescent="0.35">
      <c r="A99" s="81"/>
      <c r="B99" s="45" t="str">
        <f>'Приложение 3'!B313</f>
        <v>Строительство КТП 63 кВА воздушный ввод тупиковая</v>
      </c>
      <c r="C99" s="39"/>
      <c r="D99" s="39"/>
      <c r="E99" s="39">
        <f>'Приложение 3'!D313</f>
        <v>670.82191011235955</v>
      </c>
    </row>
    <row r="100" spans="1:5" ht="31.8" thickBot="1" x14ac:dyDescent="0.35">
      <c r="A100" s="81"/>
      <c r="B100" s="45" t="str">
        <f>'Приложение 3'!B314</f>
        <v>Строительство КТП 63 кВА воздушный ввод проходная</v>
      </c>
      <c r="C100" s="39"/>
      <c r="D100" s="39"/>
      <c r="E100" s="39">
        <f>'Приложение 3'!D314</f>
        <v>1006.7061797752808</v>
      </c>
    </row>
    <row r="101" spans="1:5" ht="31.8" thickBot="1" x14ac:dyDescent="0.35">
      <c r="A101" s="81"/>
      <c r="B101" s="45" t="str">
        <f>'Приложение 3'!B315</f>
        <v>Строительство КТП 63 кВА кабельный ввод тупиковая</v>
      </c>
      <c r="C101" s="39"/>
      <c r="D101" s="39"/>
      <c r="E101" s="39">
        <f>'Приложение 3'!D315</f>
        <v>742.62528089887644</v>
      </c>
    </row>
    <row r="102" spans="1:5" ht="31.8" thickBot="1" x14ac:dyDescent="0.35">
      <c r="A102" s="81"/>
      <c r="B102" s="45" t="str">
        <f>'Приложение 3'!B316</f>
        <v>Строительство КТП 63 кВА кабельный ввод проходная</v>
      </c>
      <c r="C102" s="39"/>
      <c r="D102" s="39"/>
      <c r="E102" s="39">
        <f>'Приложение 3'!D316</f>
        <v>881.58539325842696</v>
      </c>
    </row>
    <row r="103" spans="1:5" ht="31.8" thickBot="1" x14ac:dyDescent="0.35">
      <c r="A103" s="81"/>
      <c r="B103" s="45" t="str">
        <f>'Приложение 3'!B317</f>
        <v>Строительство КТП 100 кВА столбовая</v>
      </c>
      <c r="C103" s="39"/>
      <c r="D103" s="39"/>
      <c r="E103" s="39">
        <f>'Приложение 3'!D317</f>
        <v>274.93258426966293</v>
      </c>
    </row>
    <row r="104" spans="1:5" ht="47.4" thickBot="1" x14ac:dyDescent="0.35">
      <c r="A104" s="81"/>
      <c r="B104" s="45" t="str">
        <f>'Приложение 3'!B318</f>
        <v>Строительство КТП 100 кВА воздушный ввод тупиковая</v>
      </c>
      <c r="C104" s="39"/>
      <c r="D104" s="39"/>
      <c r="E104" s="39">
        <f>'Приложение 3'!D318</f>
        <v>439.24719101123594</v>
      </c>
    </row>
    <row r="105" spans="1:5" ht="47.4" thickBot="1" x14ac:dyDescent="0.35">
      <c r="A105" s="81"/>
      <c r="B105" s="45" t="str">
        <f>'Приложение 3'!B319</f>
        <v>Строительство КТП 100 кВА воздушный ввод проходная</v>
      </c>
      <c r="C105" s="39"/>
      <c r="D105" s="39"/>
      <c r="E105" s="39">
        <f>'Приложение 3'!D319</f>
        <v>601.88202247191009</v>
      </c>
    </row>
    <row r="106" spans="1:5" ht="47.4" thickBot="1" x14ac:dyDescent="0.35">
      <c r="A106" s="81"/>
      <c r="B106" s="45" t="str">
        <f>'Приложение 3'!B320</f>
        <v>Строительство КТП 100 кВА кабельный ввод тупиковая</v>
      </c>
      <c r="C106" s="39"/>
      <c r="D106" s="39"/>
      <c r="E106" s="39">
        <f>'Приложение 3'!D320</f>
        <v>482.54494382022466</v>
      </c>
    </row>
    <row r="107" spans="1:5" ht="47.4" thickBot="1" x14ac:dyDescent="0.35">
      <c r="A107" s="81"/>
      <c r="B107" s="45" t="str">
        <f>'Приложение 3'!B321</f>
        <v>Строительство КТП 100 кВА кабельный ввод проходная</v>
      </c>
      <c r="C107" s="39"/>
      <c r="D107" s="39"/>
      <c r="E107" s="39">
        <f>'Приложение 3'!D321</f>
        <v>570.10112359550556</v>
      </c>
    </row>
    <row r="108" spans="1:5" ht="47.4" thickBot="1" x14ac:dyDescent="0.35">
      <c r="A108" s="81"/>
      <c r="B108" s="45" t="str">
        <f>'Приложение 3'!B322</f>
        <v>Строительство 2 КТП 100 кВа кабельный ввод тупиковая</v>
      </c>
      <c r="C108" s="39"/>
      <c r="D108" s="39"/>
      <c r="E108" s="39">
        <f>'Приложение 3'!D322</f>
        <v>802.45184590690212</v>
      </c>
    </row>
    <row r="109" spans="1:5" ht="31.8" thickBot="1" x14ac:dyDescent="0.35">
      <c r="A109" s="81"/>
      <c r="B109" s="45" t="str">
        <f>'Приложение 3'!B323</f>
        <v>Строительство КТП 160 кВА столбовая</v>
      </c>
      <c r="C109" s="39"/>
      <c r="D109" s="39"/>
      <c r="E109" s="39">
        <f>'Приложение 3'!D323</f>
        <v>191.45730337078649</v>
      </c>
    </row>
    <row r="110" spans="1:5" ht="47.4" thickBot="1" x14ac:dyDescent="0.35">
      <c r="A110" s="81"/>
      <c r="B110" s="45" t="str">
        <f>'Приложение 3'!B324</f>
        <v>Строительство КТП 160 кВА воздушный ввод тупиковая</v>
      </c>
      <c r="C110" s="39"/>
      <c r="D110" s="39"/>
      <c r="E110" s="39">
        <f>'Приложение 3'!D324</f>
        <v>302.06123595505619</v>
      </c>
    </row>
    <row r="111" spans="1:5" ht="47.4" thickBot="1" x14ac:dyDescent="0.35">
      <c r="A111" s="81"/>
      <c r="B111" s="45" t="str">
        <f>'Приложение 3'!B325</f>
        <v>Строительство КТП 160 кВА воздушный ввод проходная</v>
      </c>
      <c r="C111" s="39"/>
      <c r="D111" s="39"/>
      <c r="E111" s="39">
        <f>'Приложение 3'!D325</f>
        <v>415.10898876404497</v>
      </c>
    </row>
    <row r="112" spans="1:5" ht="47.4" thickBot="1" x14ac:dyDescent="0.35">
      <c r="A112" s="81"/>
      <c r="B112" s="45" t="str">
        <f>'Приложение 3'!B326</f>
        <v>Строительство КТП 160 кВА кабельный ввод тупиковая</v>
      </c>
      <c r="C112" s="39"/>
      <c r="D112" s="39"/>
      <c r="E112" s="39">
        <f>'Приложение 3'!D326</f>
        <v>336.35168539325844</v>
      </c>
    </row>
    <row r="113" spans="1:5" ht="47.4" thickBot="1" x14ac:dyDescent="0.35">
      <c r="A113" s="81"/>
      <c r="B113" s="45" t="str">
        <f>'Приложение 3'!B327</f>
        <v>Строительство КТП 160 кВА кабельный ввод проходная</v>
      </c>
      <c r="C113" s="39"/>
      <c r="D113" s="39"/>
      <c r="E113" s="39">
        <f>'Приложение 3'!D327</f>
        <v>389.90505617977527</v>
      </c>
    </row>
    <row r="114" spans="1:5" ht="47.4" thickBot="1" x14ac:dyDescent="0.35">
      <c r="A114" s="81"/>
      <c r="B114" s="45" t="str">
        <f>'Приложение 3'!B328</f>
        <v>Строительство 2 КТП 160 кВА воздушный ввод тупиковая</v>
      </c>
      <c r="C114" s="39"/>
      <c r="D114" s="39"/>
      <c r="E114" s="39">
        <f>'Приложение 3'!D328</f>
        <v>547.28651685393254</v>
      </c>
    </row>
    <row r="115" spans="1:5" ht="47.4" thickBot="1" x14ac:dyDescent="0.35">
      <c r="A115" s="81"/>
      <c r="B115" s="45" t="str">
        <f>'Приложение 3'!B329</f>
        <v>Строительство 2 КТП 160 кВА воздушный ввод проходная</v>
      </c>
      <c r="C115" s="39"/>
      <c r="D115" s="39"/>
      <c r="E115" s="39">
        <f>'Приложение 3'!D329</f>
        <v>572.88603531300168</v>
      </c>
    </row>
    <row r="116" spans="1:5" ht="47.4" thickBot="1" x14ac:dyDescent="0.35">
      <c r="A116" s="81"/>
      <c r="B116" s="45" t="str">
        <f>'Приложение 3'!B330</f>
        <v>Строительство 2 КТП 160 кВА кабельный ввод тупиковая</v>
      </c>
      <c r="C116" s="39"/>
      <c r="D116" s="39"/>
      <c r="E116" s="39">
        <f>'Приложение 3'!D330</f>
        <v>558.97913322632428</v>
      </c>
    </row>
    <row r="117" spans="1:5" ht="47.4" thickBot="1" x14ac:dyDescent="0.35">
      <c r="A117" s="81"/>
      <c r="B117" s="45" t="str">
        <f>'Приложение 3'!B331</f>
        <v>Строительство 2 КТП 160 кВА кабельный ввод проходная</v>
      </c>
      <c r="C117" s="39"/>
      <c r="D117" s="39"/>
      <c r="E117" s="39">
        <f>'Приложение 3'!D331</f>
        <v>552.45024077046548</v>
      </c>
    </row>
    <row r="118" spans="1:5" ht="47.4" thickBot="1" x14ac:dyDescent="0.35">
      <c r="A118" s="81"/>
      <c r="B118" s="45" t="str">
        <f>'Приложение 3'!B332</f>
        <v>Строительство КТП 250 кВА воздушный ввод тупиковая</v>
      </c>
      <c r="C118" s="39"/>
      <c r="D118" s="39"/>
      <c r="E118" s="39">
        <f>'Приложение 3'!D332</f>
        <v>214.65168539325842</v>
      </c>
    </row>
    <row r="119" spans="1:5" ht="47.4" thickBot="1" x14ac:dyDescent="0.35">
      <c r="A119" s="81"/>
      <c r="B119" s="45" t="str">
        <f>'Приложение 3'!B333</f>
        <v>Строительство КТП 250 кВА воздушный ввод проходная</v>
      </c>
      <c r="C119" s="39"/>
      <c r="D119" s="39"/>
      <c r="E119" s="39">
        <f>'Приложение 3'!D333</f>
        <v>290.30786516853937</v>
      </c>
    </row>
    <row r="120" spans="1:5" ht="47.4" thickBot="1" x14ac:dyDescent="0.35">
      <c r="A120" s="81"/>
      <c r="B120" s="45" t="str">
        <f>'Приложение 3'!B334</f>
        <v>Строительство КТП 250 кВА кабельный ввод тупиковая</v>
      </c>
      <c r="C120" s="39"/>
      <c r="D120" s="39"/>
      <c r="E120" s="39">
        <f>'Приложение 3'!D334</f>
        <v>236.27865168539327</v>
      </c>
    </row>
    <row r="121" spans="1:5" ht="47.4" thickBot="1" x14ac:dyDescent="0.35">
      <c r="A121" s="81"/>
      <c r="B121" s="45" t="str">
        <f>'Приложение 3'!B335</f>
        <v>Строительство КТП 250 кВА кабельный ввод проходная</v>
      </c>
      <c r="C121" s="39"/>
      <c r="D121" s="39"/>
      <c r="E121" s="39">
        <f>'Приложение 3'!D335</f>
        <v>270.37078651685391</v>
      </c>
    </row>
    <row r="122" spans="1:5" ht="47.4" thickBot="1" x14ac:dyDescent="0.35">
      <c r="A122" s="81"/>
      <c r="B122" s="45" t="str">
        <f>'Приложение 3'!B336</f>
        <v>Строительство 2 КТП 250 кВА воздушный ввод тупиковая</v>
      </c>
      <c r="C122" s="39"/>
      <c r="D122" s="39"/>
      <c r="E122" s="39">
        <f>'Приложение 3'!D336</f>
        <v>385.91653290529695</v>
      </c>
    </row>
    <row r="123" spans="1:5" ht="47.4" thickBot="1" x14ac:dyDescent="0.35">
      <c r="A123" s="81"/>
      <c r="B123" s="45" t="str">
        <f>'Приложение 3'!B337</f>
        <v>Строительство 2 КТП 250 кВА кабельный ввод тупиковая</v>
      </c>
      <c r="C123" s="39"/>
      <c r="D123" s="39"/>
      <c r="E123" s="39">
        <f>'Приложение 3'!D337</f>
        <v>374.93900481540931</v>
      </c>
    </row>
    <row r="124" spans="1:5" ht="47.4" thickBot="1" x14ac:dyDescent="0.35">
      <c r="A124" s="81"/>
      <c r="B124" s="45" t="str">
        <f>'Приложение 3'!B338</f>
        <v>Строительство КТП 400 кВА воздушный ввод тупиковая</v>
      </c>
      <c r="C124" s="39"/>
      <c r="D124" s="39"/>
      <c r="E124" s="39">
        <f>'Приложение 3'!D338</f>
        <v>163.59719101123594</v>
      </c>
    </row>
    <row r="125" spans="1:5" ht="47.4" thickBot="1" x14ac:dyDescent="0.35">
      <c r="A125" s="81"/>
      <c r="B125" s="45" t="str">
        <f>'Приложение 3'!B339</f>
        <v>Строительство КТП 400 кВА воздушный ввод проходная</v>
      </c>
      <c r="C125" s="39"/>
      <c r="D125" s="39"/>
      <c r="E125" s="39">
        <f>'Приложение 3'!D339</f>
        <v>204.4803370786517</v>
      </c>
    </row>
    <row r="126" spans="1:5" ht="47.4" thickBot="1" x14ac:dyDescent="0.35">
      <c r="A126" s="81"/>
      <c r="B126" s="45" t="str">
        <f>'Приложение 3'!B340</f>
        <v>Строительство КТП 400 кВА кабельный ввод тупиковая</v>
      </c>
      <c r="C126" s="39"/>
      <c r="D126" s="39"/>
      <c r="E126" s="39">
        <f>'Приложение 3'!D340</f>
        <v>168.15898876404492</v>
      </c>
    </row>
    <row r="127" spans="1:5" ht="47.4" thickBot="1" x14ac:dyDescent="0.35">
      <c r="A127" s="81"/>
      <c r="B127" s="45" t="str">
        <f>'Приложение 3'!B341</f>
        <v>Строительство КТП 400 кВА кабельный ввод проходная</v>
      </c>
      <c r="C127" s="39"/>
      <c r="D127" s="39"/>
      <c r="E127" s="39">
        <f>'Приложение 3'!D341</f>
        <v>189.4634831460674</v>
      </c>
    </row>
    <row r="128" spans="1:5" ht="47.4" thickBot="1" x14ac:dyDescent="0.35">
      <c r="A128" s="81"/>
      <c r="B128" s="45" t="str">
        <f>'Приложение 3'!B342</f>
        <v>Строительство КТП 630 кВА воздушный ввод тупиковая</v>
      </c>
      <c r="C128" s="39"/>
      <c r="D128" s="39"/>
      <c r="E128" s="39">
        <f>'Приложение 3'!D342</f>
        <v>144.11011235955058</v>
      </c>
    </row>
    <row r="129" spans="1:5" ht="47.4" thickBot="1" x14ac:dyDescent="0.35">
      <c r="A129" s="81"/>
      <c r="B129" s="45" t="str">
        <f>'Приложение 3'!B343</f>
        <v>Строительство КТП 630 кВА воздушный ввод проходная</v>
      </c>
      <c r="C129" s="39"/>
      <c r="D129" s="39"/>
      <c r="E129" s="39">
        <f>'Приложение 3'!D343</f>
        <v>145.62865168539327</v>
      </c>
    </row>
    <row r="130" spans="1:5" ht="47.4" thickBot="1" x14ac:dyDescent="0.35">
      <c r="A130" s="81"/>
      <c r="B130" s="45" t="str">
        <f>'Приложение 3'!B344</f>
        <v>Строительство КТП 630 кВА кабельный ввод тупиковая</v>
      </c>
      <c r="C130" s="39"/>
      <c r="D130" s="39"/>
      <c r="E130" s="39">
        <f>'Приложение 3'!D344</f>
        <v>123.59550561797752</v>
      </c>
    </row>
    <row r="131" spans="1:5" ht="47.4" thickBot="1" x14ac:dyDescent="0.35">
      <c r="A131" s="81"/>
      <c r="B131" s="45" t="str">
        <f>'Приложение 3'!B345</f>
        <v>Строительство КТП 630 кВА кабельный ввод проходная</v>
      </c>
      <c r="C131" s="39"/>
      <c r="D131" s="39"/>
      <c r="E131" s="39">
        <f>'Приложение 3'!D345</f>
        <v>137.08651685393258</v>
      </c>
    </row>
    <row r="132" spans="1:5" ht="47.4" thickBot="1" x14ac:dyDescent="0.35">
      <c r="A132" s="81"/>
      <c r="B132" s="45" t="str">
        <f>'Приложение 3'!B346</f>
        <v>Строительство 2 КТП 630 кВА воздушный ввод тупиковая</v>
      </c>
      <c r="C132" s="39"/>
      <c r="D132" s="39"/>
      <c r="E132" s="39">
        <f>'Приложение 3'!D346</f>
        <v>195.26565008025682</v>
      </c>
    </row>
    <row r="133" spans="1:5" ht="47.4" thickBot="1" x14ac:dyDescent="0.35">
      <c r="A133" s="81"/>
      <c r="B133" s="45" t="str">
        <f>'Приложение 3'!B347</f>
        <v>Строительство КТП 1000 кВА воздушный ввод тупиковая</v>
      </c>
      <c r="C133" s="39"/>
      <c r="D133" s="39"/>
      <c r="E133" s="39">
        <f>'Приложение 3'!D347</f>
        <v>119.50224719101124</v>
      </c>
    </row>
    <row r="134" spans="1:5" ht="47.4" thickBot="1" x14ac:dyDescent="0.35">
      <c r="A134" s="81"/>
      <c r="B134" s="45" t="str">
        <f>'Приложение 3'!B348</f>
        <v>Строительство КТП 1000 кВА воздушный ввод проходная</v>
      </c>
      <c r="C134" s="39"/>
      <c r="D134" s="39"/>
      <c r="E134" s="39">
        <f>'Приложение 3'!D348</f>
        <v>108.60842696629214</v>
      </c>
    </row>
    <row r="135" spans="1:5" ht="47.4" thickBot="1" x14ac:dyDescent="0.35">
      <c r="A135" s="81"/>
      <c r="B135" s="45" t="str">
        <f>'Приложение 3'!B349</f>
        <v>Строительство КТП 1000 кВА кабельный ввод тупиковая</v>
      </c>
      <c r="C135" s="39"/>
      <c r="D135" s="39"/>
      <c r="E135" s="39">
        <f>'Приложение 3'!D349</f>
        <v>128.71573033707864</v>
      </c>
    </row>
    <row r="136" spans="1:5" ht="47.4" thickBot="1" x14ac:dyDescent="0.35">
      <c r="A136" s="81"/>
      <c r="B136" s="45" t="str">
        <f>'Приложение 3'!B350</f>
        <v>Строительство КТП 1000 кВА кабельный ввод проходная</v>
      </c>
      <c r="C136" s="39"/>
      <c r="D136" s="39"/>
      <c r="E136" s="39">
        <f>'Приложение 3'!D350</f>
        <v>134.21292134831461</v>
      </c>
    </row>
    <row r="137" spans="1:5" ht="47.4" thickBot="1" x14ac:dyDescent="0.35">
      <c r="A137" s="81"/>
      <c r="B137" s="45" t="str">
        <f>'Приложение 3'!B351</f>
        <v>Строительство 2 КТП 1000 кВА кабельный ввод тупиковая</v>
      </c>
      <c r="C137" s="39"/>
      <c r="D137" s="39"/>
      <c r="E137" s="39">
        <f>'Приложение 3'!D351</f>
        <v>194.053772070626</v>
      </c>
    </row>
    <row r="138" spans="1:5" ht="47.4" thickBot="1" x14ac:dyDescent="0.35">
      <c r="A138" s="81"/>
      <c r="B138" s="45" t="str">
        <f>'Приложение 3'!B352</f>
        <v>Строительство 2 КТП 1600 кВА воздушный ввод тупиковая</v>
      </c>
      <c r="C138" s="39"/>
      <c r="D138" s="39"/>
      <c r="E138" s="39">
        <f>'Приложение 3'!D352</f>
        <v>0</v>
      </c>
    </row>
    <row r="139" spans="1:5" ht="47.4" thickBot="1" x14ac:dyDescent="0.35">
      <c r="A139" s="81"/>
      <c r="B139" s="45" t="str">
        <f>'Приложение 3'!B353</f>
        <v>Строительство КТП 250 кВа блочного типа, сэндвич панели</v>
      </c>
      <c r="C139" s="39"/>
      <c r="D139" s="39"/>
      <c r="E139" s="39">
        <f>'Приложение 3'!D353</f>
        <v>0</v>
      </c>
    </row>
    <row r="140" spans="1:5" ht="47.4" thickBot="1" x14ac:dyDescent="0.35">
      <c r="A140" s="81"/>
      <c r="B140" s="45" t="str">
        <f>'Приложение 3'!B354</f>
        <v>Строительство КТП 400 кВа блочного типа, сэндвич панели</v>
      </c>
      <c r="C140" s="39"/>
      <c r="D140" s="39"/>
      <c r="E140" s="39">
        <f>'Приложение 3'!D354</f>
        <v>714.38426966292138</v>
      </c>
    </row>
    <row r="141" spans="1:5" ht="47.4" thickBot="1" x14ac:dyDescent="0.35">
      <c r="A141" s="81"/>
      <c r="B141" s="45" t="str">
        <f>'Приложение 3'!B355</f>
        <v>Строительство КТП 630 кВа блочного типа, сэндвич панели</v>
      </c>
      <c r="C141" s="39"/>
      <c r="D141" s="39"/>
      <c r="E141" s="39">
        <f>'Приложение 3'!D355</f>
        <v>492.01235955056183</v>
      </c>
    </row>
    <row r="142" spans="1:5" ht="47.4" thickBot="1" x14ac:dyDescent="0.35">
      <c r="A142" s="81"/>
      <c r="B142" s="45" t="str">
        <f>'Приложение 3'!B356</f>
        <v>Строительство КТП 1000 кВа блочного типа, сэндвич панели</v>
      </c>
      <c r="C142" s="39"/>
      <c r="D142" s="39"/>
      <c r="E142" s="39">
        <f>'Приложение 3'!D356</f>
        <v>329.764606741573</v>
      </c>
    </row>
    <row r="143" spans="1:5" ht="47.4" thickBot="1" x14ac:dyDescent="0.35">
      <c r="A143" s="81"/>
      <c r="B143" s="45" t="str">
        <f>'Приложение 3'!B357</f>
        <v>Строительство КТП 1250 кВа блочного типа, сэндвич панели</v>
      </c>
      <c r="C143" s="39"/>
      <c r="D143" s="39"/>
      <c r="E143" s="39">
        <f>'Приложение 3'!D357</f>
        <v>0</v>
      </c>
    </row>
    <row r="144" spans="1:5" ht="47.4" thickBot="1" x14ac:dyDescent="0.35">
      <c r="A144" s="81"/>
      <c r="B144" s="45" t="str">
        <f>'Приложение 3'!B358</f>
        <v>Строительство КТП 1600 кВа блочного типа, сэндвич панели</v>
      </c>
      <c r="C144" s="39"/>
      <c r="D144" s="39"/>
      <c r="E144" s="39">
        <f>'Приложение 3'!D358</f>
        <v>0</v>
      </c>
    </row>
    <row r="145" spans="1:5" ht="47.4" thickBot="1" x14ac:dyDescent="0.35">
      <c r="A145" s="81"/>
      <c r="B145" s="45" t="str">
        <f>'Приложение 3'!B359</f>
        <v>Строительство 2 КТП 400 кВа блочного типа, сэндвич панели</v>
      </c>
      <c r="C145" s="39"/>
      <c r="D145" s="39"/>
      <c r="E145" s="39">
        <f>'Приложение 3'!D359</f>
        <v>991.18218298555371</v>
      </c>
    </row>
    <row r="146" spans="1:5" ht="47.4" thickBot="1" x14ac:dyDescent="0.35">
      <c r="A146" s="81"/>
      <c r="B146" s="45" t="str">
        <f>'Приложение 3'!B360</f>
        <v>Строительство 2 КТП 630 кВа блочного типа, сэндвич панели</v>
      </c>
      <c r="C146" s="39"/>
      <c r="D146" s="39"/>
      <c r="E146" s="39">
        <f>'Приложение 3'!D360</f>
        <v>651.42455858747985</v>
      </c>
    </row>
    <row r="147" spans="1:5" ht="47.4" thickBot="1" x14ac:dyDescent="0.35">
      <c r="A147" s="81"/>
      <c r="B147" s="45" t="str">
        <f>'Приложение 3'!B361</f>
        <v>Строительство 2 КТП 1000 кВа блочного типа, сэндвич панели</v>
      </c>
      <c r="C147" s="39"/>
      <c r="D147" s="39"/>
      <c r="E147" s="39">
        <f>'Приложение 3'!D361</f>
        <v>444.07062600321029</v>
      </c>
    </row>
    <row r="148" spans="1:5" ht="47.4" thickBot="1" x14ac:dyDescent="0.35">
      <c r="A148" s="81"/>
      <c r="B148" s="45" t="str">
        <f>'Приложение 3'!B362</f>
        <v>Строительство 2 КТП 1600 кВа блочного типа, сэндвич панели</v>
      </c>
      <c r="C148" s="39"/>
      <c r="D148" s="39"/>
      <c r="E148" s="39">
        <f>'Приложение 3'!D362</f>
        <v>1339.4261637239165</v>
      </c>
    </row>
    <row r="149" spans="1:5" ht="47.4" thickBot="1" x14ac:dyDescent="0.35">
      <c r="A149" s="81"/>
      <c r="B149" s="45" t="str">
        <f>'Приложение 3'!B363</f>
        <v>Строительство 2 КТП 2500 кВа блочного типа, сэндвич панели</v>
      </c>
      <c r="C149" s="39"/>
      <c r="D149" s="39"/>
      <c r="E149" s="39">
        <f>'Приложение 3'!D363</f>
        <v>272.28089887640448</v>
      </c>
    </row>
    <row r="150" spans="1:5" ht="31.8" thickBot="1" x14ac:dyDescent="0.35">
      <c r="A150" s="81"/>
      <c r="B150" s="45" t="str">
        <f>'Приложение 3'!B364</f>
        <v>Строительство реклоузеров RBA/ТЕL-10-12,5/630</v>
      </c>
      <c r="C150" s="39"/>
      <c r="D150" s="39"/>
      <c r="E150" s="39">
        <f>'Приложение 3'!D364</f>
        <v>144.15674157303371</v>
      </c>
    </row>
    <row r="151" spans="1:5" ht="36" customHeight="1" thickBot="1" x14ac:dyDescent="0.35">
      <c r="A151" s="81"/>
      <c r="B151" s="45" t="str">
        <f>'Приложение 3'!B365</f>
        <v>РП 12 отходящих ячеек , руб./компл.</v>
      </c>
      <c r="C151" s="39"/>
      <c r="D151" s="39"/>
      <c r="E151" s="39">
        <f>'Приложение 3'!D365</f>
        <v>1408500.26</v>
      </c>
    </row>
    <row r="152" spans="1:5" ht="37.200000000000003" customHeight="1" thickBot="1" x14ac:dyDescent="0.35">
      <c r="A152" s="81"/>
      <c r="B152" s="45" t="str">
        <f>'Приложение 3'!B366</f>
        <v>РП 24 отходящих ячеек , руб./компл.</v>
      </c>
      <c r="C152" s="39"/>
      <c r="D152" s="39"/>
      <c r="E152" s="39">
        <f>'Приложение 3'!D366</f>
        <v>1982640.21</v>
      </c>
    </row>
    <row r="153" spans="1:5" ht="63" thickBot="1" x14ac:dyDescent="0.35">
      <c r="A153" s="82"/>
      <c r="B153" s="23" t="s">
        <v>61</v>
      </c>
      <c r="C153" s="22"/>
      <c r="D153" s="22"/>
      <c r="E153" s="22"/>
    </row>
    <row r="154" spans="1:5" ht="63" thickBot="1" x14ac:dyDescent="0.35">
      <c r="A154" s="73" t="s">
        <v>62</v>
      </c>
      <c r="B154" s="22" t="s">
        <v>63</v>
      </c>
      <c r="C154" s="22"/>
      <c r="D154" s="22"/>
      <c r="E154" s="22"/>
    </row>
    <row r="155" spans="1:5" ht="16.2" thickBot="1" x14ac:dyDescent="0.35">
      <c r="A155" s="74"/>
      <c r="B155" s="23" t="s">
        <v>26</v>
      </c>
      <c r="C155" s="22"/>
      <c r="D155" s="22"/>
      <c r="E155" s="22"/>
    </row>
    <row r="156" spans="1:5" ht="16.2" thickBot="1" x14ac:dyDescent="0.35">
      <c r="A156" s="74"/>
      <c r="B156" s="23"/>
      <c r="C156" s="22"/>
      <c r="D156" s="22"/>
      <c r="E156" s="22"/>
    </row>
    <row r="157" spans="1:5" ht="16.2" thickBot="1" x14ac:dyDescent="0.35">
      <c r="A157" s="74"/>
      <c r="B157" s="23" t="s">
        <v>134</v>
      </c>
      <c r="C157" s="39">
        <f>'[6]кальк полная '!F23</f>
        <v>3909815.8299122322</v>
      </c>
      <c r="D157" s="39">
        <f>'[6]кальк полная '!G23</f>
        <v>20635.933333333334</v>
      </c>
      <c r="E157" s="39">
        <f>'[6]кальк полная '!H23</f>
        <v>189.46639179128795</v>
      </c>
    </row>
    <row r="158" spans="1:5" ht="16.2" thickBot="1" x14ac:dyDescent="0.35">
      <c r="A158" s="74"/>
      <c r="B158" s="23" t="s">
        <v>136</v>
      </c>
      <c r="C158" s="39">
        <f>'[7]кальк полная '!F23</f>
        <v>358605.41837643355</v>
      </c>
      <c r="D158" s="39">
        <f>'[7]кальк полная '!G23</f>
        <v>7561.13</v>
      </c>
      <c r="E158" s="39">
        <f>'[7]кальк полная '!H23</f>
        <v>47.427490120713905</v>
      </c>
    </row>
    <row r="159" spans="1:5" ht="16.2" thickBot="1" x14ac:dyDescent="0.35">
      <c r="A159" s="74"/>
      <c r="B159" s="23"/>
      <c r="C159" s="22"/>
      <c r="D159" s="22"/>
      <c r="E159" s="22"/>
    </row>
    <row r="160" spans="1:5" ht="16.2" thickBot="1" x14ac:dyDescent="0.35">
      <c r="A160" s="75"/>
      <c r="B160" s="23" t="s">
        <v>52</v>
      </c>
      <c r="C160" s="39">
        <f>'[8]кальк полная '!C20</f>
        <v>45272.846033173257</v>
      </c>
      <c r="D160" s="39">
        <f>'[8]кальк полная '!D20</f>
        <v>836.5</v>
      </c>
      <c r="E160" s="39">
        <f>'[8]кальк полная '!E20</f>
        <v>54.121752580003893</v>
      </c>
    </row>
    <row r="161" spans="1:5" ht="109.8" thickBot="1" x14ac:dyDescent="0.35">
      <c r="A161" s="73" t="s">
        <v>64</v>
      </c>
      <c r="B161" s="22" t="s">
        <v>65</v>
      </c>
      <c r="C161" s="22"/>
      <c r="D161" s="22"/>
      <c r="E161" s="22"/>
    </row>
    <row r="162" spans="1:5" ht="16.2" thickBot="1" x14ac:dyDescent="0.35">
      <c r="A162" s="74"/>
      <c r="B162" s="23" t="s">
        <v>26</v>
      </c>
      <c r="C162" s="22"/>
      <c r="D162" s="22"/>
      <c r="E162" s="22"/>
    </row>
    <row r="163" spans="1:5" ht="16.2" thickBot="1" x14ac:dyDescent="0.35">
      <c r="A163" s="74"/>
      <c r="B163" s="23"/>
      <c r="C163" s="22"/>
      <c r="D163" s="22"/>
      <c r="E163" s="22"/>
    </row>
    <row r="164" spans="1:5" ht="16.2" thickBot="1" x14ac:dyDescent="0.35">
      <c r="A164" s="74"/>
      <c r="B164" s="23" t="s">
        <v>134</v>
      </c>
      <c r="C164" s="39">
        <f>'[6]кальк полная '!F24</f>
        <v>3021328.0427159574</v>
      </c>
      <c r="D164" s="39">
        <f>'[6]кальк полная '!G24</f>
        <v>20635.933333333334</v>
      </c>
      <c r="E164" s="39">
        <f>'[6]кальк полная '!H24</f>
        <v>146.41101974465045</v>
      </c>
    </row>
    <row r="165" spans="1:5" ht="16.2" thickBot="1" x14ac:dyDescent="0.35">
      <c r="A165" s="74"/>
      <c r="B165" s="23" t="s">
        <v>136</v>
      </c>
      <c r="C165" s="39">
        <f>'[7]кальк полная '!F24</f>
        <v>41354.354615195101</v>
      </c>
      <c r="D165" s="39">
        <f>'[7]кальк полная '!G24</f>
        <v>7561.13</v>
      </c>
      <c r="E165" s="39">
        <f>'[7]кальк полная '!H24</f>
        <v>5.4693352204227548</v>
      </c>
    </row>
    <row r="166" spans="1:5" ht="16.2" thickBot="1" x14ac:dyDescent="0.35">
      <c r="A166" s="74"/>
      <c r="B166" s="23"/>
      <c r="C166" s="22"/>
      <c r="D166" s="22"/>
      <c r="E166" s="22"/>
    </row>
    <row r="167" spans="1:5" ht="16.2" thickBot="1" x14ac:dyDescent="0.35">
      <c r="A167" s="75"/>
      <c r="B167" s="23" t="s">
        <v>52</v>
      </c>
      <c r="C167" s="22"/>
      <c r="D167" s="22"/>
      <c r="E167" s="22"/>
    </row>
    <row r="168" spans="1:5" ht="203.4" thickBot="1" x14ac:dyDescent="0.35">
      <c r="A168" s="73" t="s">
        <v>66</v>
      </c>
      <c r="B168" s="22" t="s">
        <v>67</v>
      </c>
      <c r="C168" s="22"/>
      <c r="D168" s="22"/>
      <c r="E168" s="22"/>
    </row>
    <row r="169" spans="1:5" ht="16.2" thickBot="1" x14ac:dyDescent="0.35">
      <c r="A169" s="74"/>
      <c r="B169" s="23" t="s">
        <v>26</v>
      </c>
      <c r="C169" s="22"/>
      <c r="D169" s="22"/>
      <c r="E169" s="22"/>
    </row>
    <row r="170" spans="1:5" ht="16.2" thickBot="1" x14ac:dyDescent="0.35">
      <c r="A170" s="74"/>
      <c r="B170" s="23"/>
      <c r="C170" s="22"/>
      <c r="D170" s="22"/>
      <c r="E170" s="22"/>
    </row>
    <row r="171" spans="1:5" ht="16.2" thickBot="1" x14ac:dyDescent="0.35">
      <c r="A171" s="74"/>
      <c r="B171" s="23" t="s">
        <v>134</v>
      </c>
      <c r="C171" s="39">
        <f>'[6]кальк полная '!F25</f>
        <v>9642845.248177737</v>
      </c>
      <c r="D171" s="39">
        <f>'[6]кальк полная '!G25</f>
        <v>20635.933333333334</v>
      </c>
      <c r="E171" s="39">
        <f>'[6]кальк полная '!H25</f>
        <v>467.28418300332447</v>
      </c>
    </row>
    <row r="172" spans="1:5" ht="16.2" thickBot="1" x14ac:dyDescent="0.35">
      <c r="A172" s="74"/>
      <c r="B172" s="23" t="s">
        <v>136</v>
      </c>
      <c r="C172" s="39">
        <f>'[7]кальк полная '!F25</f>
        <v>134039.1794039926</v>
      </c>
      <c r="D172" s="39">
        <f>'[7]кальк полная '!G25</f>
        <v>7561.13</v>
      </c>
      <c r="E172" s="39">
        <f>'[7]кальк полная '!H25</f>
        <v>17.727400455221986</v>
      </c>
    </row>
    <row r="173" spans="1:5" ht="16.2" thickBot="1" x14ac:dyDescent="0.35">
      <c r="A173" s="74"/>
      <c r="B173" s="23"/>
      <c r="C173" s="22"/>
      <c r="D173" s="22"/>
      <c r="E173" s="22"/>
    </row>
    <row r="174" spans="1:5" ht="16.2" thickBot="1" x14ac:dyDescent="0.35">
      <c r="A174" s="75"/>
      <c r="B174" s="23" t="s">
        <v>52</v>
      </c>
      <c r="C174" s="39">
        <f>'[8]кальк полная '!C22</f>
        <v>224041.28670374645</v>
      </c>
      <c r="D174" s="39">
        <f>'[8]кальк полная '!D22</f>
        <v>836.5</v>
      </c>
      <c r="E174" s="39">
        <f>'[8]кальк полная '!E22</f>
        <v>267.83178326807706</v>
      </c>
    </row>
    <row r="176" spans="1:5" ht="11.25" customHeight="1" x14ac:dyDescent="0.3">
      <c r="B176" s="76" t="s">
        <v>123</v>
      </c>
      <c r="C176" s="76"/>
      <c r="D176" s="76"/>
      <c r="E176" s="76"/>
    </row>
    <row r="177" spans="2:5" ht="17.25" customHeight="1" x14ac:dyDescent="0.3">
      <c r="B177" s="76"/>
      <c r="C177" s="76"/>
      <c r="D177" s="76"/>
      <c r="E177" s="76"/>
    </row>
  </sheetData>
  <mergeCells count="11">
    <mergeCell ref="A168:A174"/>
    <mergeCell ref="B176:E177"/>
    <mergeCell ref="B7:E7"/>
    <mergeCell ref="B8:E8"/>
    <mergeCell ref="D2:F3"/>
    <mergeCell ref="A10:B10"/>
    <mergeCell ref="A11:A17"/>
    <mergeCell ref="A19:A30"/>
    <mergeCell ref="A31:A153"/>
    <mergeCell ref="A154:A160"/>
    <mergeCell ref="A161:A167"/>
  </mergeCells>
  <pageMargins left="0.7" right="0.7" top="0.75" bottom="0.75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view="pageBreakPreview" topLeftCell="A28" zoomScaleNormal="100" zoomScaleSheetLayoutView="100" workbookViewId="0">
      <selection activeCell="H11" sqref="H11"/>
    </sheetView>
  </sheetViews>
  <sheetFormatPr defaultRowHeight="14.4" x14ac:dyDescent="0.3"/>
  <cols>
    <col min="2" max="2" width="35.6640625" customWidth="1"/>
    <col min="3" max="6" width="18.109375" customWidth="1"/>
    <col min="7" max="7" width="25.77734375" customWidth="1"/>
  </cols>
  <sheetData>
    <row r="1" spans="1:8" x14ac:dyDescent="0.3">
      <c r="C1" s="12" t="s">
        <v>100</v>
      </c>
      <c r="D1" s="12"/>
      <c r="E1" s="12"/>
      <c r="F1" s="12"/>
    </row>
    <row r="2" spans="1:8" x14ac:dyDescent="0.3">
      <c r="C2" s="51" t="s">
        <v>1</v>
      </c>
      <c r="D2" s="51"/>
      <c r="E2" s="51"/>
      <c r="F2" s="51"/>
      <c r="G2" s="51"/>
      <c r="H2" s="51"/>
    </row>
    <row r="3" spans="1:8" x14ac:dyDescent="0.3">
      <c r="C3" s="51"/>
      <c r="D3" s="51"/>
      <c r="E3" s="51"/>
      <c r="F3" s="51"/>
      <c r="G3" s="51"/>
      <c r="H3" s="51"/>
    </row>
    <row r="4" spans="1:8" x14ac:dyDescent="0.3">
      <c r="C4" s="14" t="s">
        <v>18</v>
      </c>
      <c r="D4" s="14"/>
      <c r="E4" s="14"/>
      <c r="F4" s="14"/>
    </row>
    <row r="5" spans="1:8" x14ac:dyDescent="0.3">
      <c r="C5" s="14" t="s">
        <v>19</v>
      </c>
      <c r="D5" s="14"/>
      <c r="E5" s="14"/>
      <c r="F5" s="14"/>
    </row>
    <row r="6" spans="1:8" x14ac:dyDescent="0.3">
      <c r="C6" s="14"/>
      <c r="D6" s="14"/>
      <c r="E6" s="14"/>
      <c r="F6" s="14"/>
    </row>
    <row r="7" spans="1:8" ht="17.399999999999999" x14ac:dyDescent="0.3">
      <c r="A7" s="77" t="s">
        <v>98</v>
      </c>
      <c r="B7" s="77"/>
      <c r="C7" s="77"/>
      <c r="D7" s="77"/>
      <c r="E7" s="77"/>
      <c r="F7" s="77"/>
      <c r="G7" s="77"/>
    </row>
    <row r="8" spans="1:8" ht="17.399999999999999" x14ac:dyDescent="0.3">
      <c r="A8" s="77" t="s">
        <v>99</v>
      </c>
      <c r="B8" s="77"/>
      <c r="C8" s="77"/>
      <c r="D8" s="77"/>
      <c r="E8" s="77"/>
      <c r="F8" s="77"/>
      <c r="G8" s="77"/>
    </row>
    <row r="9" spans="1:8" ht="41.4" customHeight="1" x14ac:dyDescent="0.3">
      <c r="A9" s="83" t="s">
        <v>147</v>
      </c>
      <c r="B9" s="83"/>
      <c r="C9" s="83"/>
      <c r="D9" s="83"/>
      <c r="E9" s="83"/>
      <c r="F9" s="83"/>
      <c r="G9" s="83"/>
    </row>
    <row r="10" spans="1:8" ht="15" thickBot="1" x14ac:dyDescent="0.35">
      <c r="A10" t="s">
        <v>146</v>
      </c>
      <c r="G10" s="33" t="s">
        <v>124</v>
      </c>
    </row>
    <row r="11" spans="1:8" ht="47.4" thickBot="1" x14ac:dyDescent="0.35">
      <c r="A11" s="25"/>
      <c r="B11" s="26" t="s">
        <v>71</v>
      </c>
      <c r="C11" s="26" t="s">
        <v>72</v>
      </c>
      <c r="D11" s="35" t="s">
        <v>137</v>
      </c>
      <c r="E11" s="35" t="s">
        <v>138</v>
      </c>
      <c r="F11" s="35" t="s">
        <v>139</v>
      </c>
      <c r="G11" s="26" t="s">
        <v>73</v>
      </c>
    </row>
    <row r="12" spans="1:8" ht="47.4" thickBot="1" x14ac:dyDescent="0.35">
      <c r="A12" s="27" t="s">
        <v>50</v>
      </c>
      <c r="B12" s="28" t="s">
        <v>74</v>
      </c>
      <c r="C12" s="42">
        <f>C14+C16+C17+C18+C29</f>
        <v>172527.49757568285</v>
      </c>
      <c r="D12" s="42">
        <f>D14+D16+D17+D18+D29</f>
        <v>149459.51824709281</v>
      </c>
      <c r="E12" s="42">
        <f t="shared" ref="E12" si="0">E14+E16+E17+E18+E29</f>
        <v>1137.6896991979088</v>
      </c>
      <c r="F12" s="42">
        <f>F14+F16+F17+F18+F29</f>
        <v>996.49810186843433</v>
      </c>
      <c r="G12" s="42">
        <f>D12+E12+F12</f>
        <v>151593.70604815916</v>
      </c>
    </row>
    <row r="13" spans="1:8" ht="16.2" thickBot="1" x14ac:dyDescent="0.35">
      <c r="A13" s="29"/>
      <c r="B13" s="28" t="s">
        <v>75</v>
      </c>
      <c r="C13" s="42"/>
      <c r="D13" s="42"/>
      <c r="E13" s="42"/>
      <c r="F13" s="42"/>
      <c r="G13" s="42"/>
    </row>
    <row r="14" spans="1:8" ht="16.2" thickBot="1" x14ac:dyDescent="0.35">
      <c r="A14" s="29"/>
      <c r="B14" s="30" t="s">
        <v>76</v>
      </c>
      <c r="C14" s="42">
        <f>'[6]расчет НВВ'!D$6</f>
        <v>21754.396815905326</v>
      </c>
      <c r="D14" s="42">
        <f>'[6]расчет НВВ'!E$6</f>
        <v>18168.070335125482</v>
      </c>
      <c r="E14" s="42">
        <f>'[7]расчет НВВ'!$F$6</f>
        <v>44.500713661690611</v>
      </c>
      <c r="F14" s="42">
        <f>'[8]расчет НВВ'!$E$6</f>
        <v>136.04327275841786</v>
      </c>
      <c r="G14" s="42">
        <f t="shared" ref="G14:G37" si="1">D14+E14+F14</f>
        <v>18348.614321545592</v>
      </c>
    </row>
    <row r="15" spans="1:8" ht="31.8" thickBot="1" x14ac:dyDescent="0.35">
      <c r="A15" s="29"/>
      <c r="B15" s="30" t="s">
        <v>77</v>
      </c>
      <c r="C15" s="42"/>
      <c r="D15" s="42"/>
      <c r="E15" s="42"/>
      <c r="F15" s="42"/>
      <c r="G15" s="42"/>
    </row>
    <row r="16" spans="1:8" ht="16.2" thickBot="1" x14ac:dyDescent="0.35">
      <c r="A16" s="29"/>
      <c r="B16" s="30" t="s">
        <v>78</v>
      </c>
      <c r="C16" s="42">
        <f>'[6]расчет НВВ'!D$11</f>
        <v>104349.9091803601</v>
      </c>
      <c r="D16" s="42">
        <f>'[6]расчет НВВ'!E$11</f>
        <v>92434.20249096</v>
      </c>
      <c r="E16" s="42">
        <f>'[7]расчет НВВ'!$F$11</f>
        <v>820.37253847999989</v>
      </c>
      <c r="F16" s="42">
        <f>'[8]расчет НВВ'!$E$11</f>
        <v>613.60545895999985</v>
      </c>
      <c r="G16" s="42">
        <f t="shared" si="1"/>
        <v>93868.180488400001</v>
      </c>
    </row>
    <row r="17" spans="1:7" ht="16.2" thickBot="1" x14ac:dyDescent="0.35">
      <c r="A17" s="29"/>
      <c r="B17" s="30" t="s">
        <v>79</v>
      </c>
      <c r="C17" s="42">
        <f>'[6]расчет НВВ'!D$12</f>
        <v>31743.294141641843</v>
      </c>
      <c r="D17" s="42">
        <f>'[6]расчет НВВ'!E$12</f>
        <v>28007.355416666665</v>
      </c>
      <c r="E17" s="42">
        <f>'[7]расчет НВВ'!$F$12</f>
        <v>249.17628999999997</v>
      </c>
      <c r="F17" s="42">
        <f>'[8]расчет НВВ'!$E$12</f>
        <v>185.85163999999997</v>
      </c>
      <c r="G17" s="42">
        <f t="shared" si="1"/>
        <v>28442.383346666666</v>
      </c>
    </row>
    <row r="18" spans="1:7" ht="16.2" thickBot="1" x14ac:dyDescent="0.35">
      <c r="A18" s="29"/>
      <c r="B18" s="30" t="s">
        <v>80</v>
      </c>
      <c r="C18" s="42">
        <f>C26+C28</f>
        <v>12847.839141652745</v>
      </c>
      <c r="D18" s="42">
        <f>D26+D28</f>
        <v>9561.9833954155529</v>
      </c>
      <c r="E18" s="42">
        <f>E26+E28</f>
        <v>20.716563381877201</v>
      </c>
      <c r="F18" s="42">
        <f>F26+F28</f>
        <v>54.087417828846583</v>
      </c>
      <c r="G18" s="42">
        <f t="shared" si="1"/>
        <v>9636.7873766262765</v>
      </c>
    </row>
    <row r="19" spans="1:7" ht="16.2" thickBot="1" x14ac:dyDescent="0.35">
      <c r="A19" s="29"/>
      <c r="B19" s="30" t="s">
        <v>81</v>
      </c>
      <c r="C19" s="42"/>
      <c r="D19" s="42"/>
      <c r="E19" s="42"/>
      <c r="F19" s="42"/>
      <c r="G19" s="42"/>
    </row>
    <row r="20" spans="1:7" ht="31.8" thickBot="1" x14ac:dyDescent="0.35">
      <c r="A20" s="29"/>
      <c r="B20" s="31" t="s">
        <v>82</v>
      </c>
      <c r="C20" s="42"/>
      <c r="D20" s="42"/>
      <c r="E20" s="42"/>
      <c r="F20" s="42"/>
      <c r="G20" s="42"/>
    </row>
    <row r="21" spans="1:7" ht="63" thickBot="1" x14ac:dyDescent="0.35">
      <c r="A21" s="29"/>
      <c r="B21" s="31" t="s">
        <v>83</v>
      </c>
      <c r="C21" s="42"/>
      <c r="D21" s="42"/>
      <c r="E21" s="42"/>
      <c r="F21" s="42"/>
      <c r="G21" s="42"/>
    </row>
    <row r="22" spans="1:7" ht="47.4" thickBot="1" x14ac:dyDescent="0.35">
      <c r="A22" s="29"/>
      <c r="B22" s="31" t="s">
        <v>84</v>
      </c>
      <c r="C22" s="42"/>
      <c r="D22" s="42"/>
      <c r="E22" s="42"/>
      <c r="F22" s="42"/>
      <c r="G22" s="42"/>
    </row>
    <row r="23" spans="1:7" ht="16.2" thickBot="1" x14ac:dyDescent="0.35">
      <c r="A23" s="29"/>
      <c r="B23" s="31" t="s">
        <v>75</v>
      </c>
      <c r="C23" s="42"/>
      <c r="D23" s="42"/>
      <c r="E23" s="42"/>
      <c r="F23" s="42"/>
      <c r="G23" s="42"/>
    </row>
    <row r="24" spans="1:7" ht="16.2" thickBot="1" x14ac:dyDescent="0.35">
      <c r="A24" s="29"/>
      <c r="B24" s="32" t="s">
        <v>85</v>
      </c>
      <c r="C24" s="42"/>
      <c r="D24" s="42"/>
      <c r="E24" s="42"/>
      <c r="F24" s="42"/>
      <c r="G24" s="42"/>
    </row>
    <row r="25" spans="1:7" ht="31.8" thickBot="1" x14ac:dyDescent="0.35">
      <c r="A25" s="29"/>
      <c r="B25" s="32" t="s">
        <v>86</v>
      </c>
      <c r="C25" s="42"/>
      <c r="D25" s="42"/>
      <c r="E25" s="42"/>
      <c r="F25" s="42"/>
      <c r="G25" s="42"/>
    </row>
    <row r="26" spans="1:7" ht="78.599999999999994" thickBot="1" x14ac:dyDescent="0.35">
      <c r="A26" s="29"/>
      <c r="B26" s="32" t="s">
        <v>87</v>
      </c>
      <c r="C26" s="42">
        <f>'[6]расчет НВВ'!D$19</f>
        <v>8376.3378827735214</v>
      </c>
      <c r="D26" s="42">
        <f>'[6]расчет НВВ'!E$19</f>
        <v>6772.7202326502183</v>
      </c>
      <c r="E26" s="42">
        <f>'[7]расчет НВВ'!$F$19</f>
        <v>14.164727738515346</v>
      </c>
      <c r="F26" s="42">
        <f>'[8]расчет НВВ'!$E$19</f>
        <v>33.480265563763545</v>
      </c>
      <c r="G26" s="42">
        <f t="shared" si="1"/>
        <v>6820.365225952497</v>
      </c>
    </row>
    <row r="27" spans="1:7" ht="16.2" thickBot="1" x14ac:dyDescent="0.35">
      <c r="A27" s="29"/>
      <c r="B27" s="32" t="s">
        <v>88</v>
      </c>
      <c r="C27" s="42"/>
      <c r="D27" s="42"/>
      <c r="E27" s="42"/>
      <c r="F27" s="42"/>
      <c r="G27" s="42"/>
    </row>
    <row r="28" spans="1:7" ht="47.4" thickBot="1" x14ac:dyDescent="0.35">
      <c r="A28" s="29"/>
      <c r="B28" s="32" t="s">
        <v>89</v>
      </c>
      <c r="C28" s="42">
        <f>'[6]расчет НВВ'!D$24</f>
        <v>4471.5012588792224</v>
      </c>
      <c r="D28" s="42">
        <f>'[6]расчет НВВ'!E$24</f>
        <v>2789.263162765335</v>
      </c>
      <c r="E28" s="42">
        <f>'[7]расчет НВВ'!$F$24</f>
        <v>6.5518356433618532</v>
      </c>
      <c r="F28" s="42">
        <f>'[8]расчет НВВ'!$E$24</f>
        <v>20.607152265083041</v>
      </c>
      <c r="G28" s="42">
        <f t="shared" si="1"/>
        <v>2816.4221506737799</v>
      </c>
    </row>
    <row r="29" spans="1:7" ht="31.8" thickBot="1" x14ac:dyDescent="0.35">
      <c r="A29" s="29"/>
      <c r="B29" s="30" t="s">
        <v>90</v>
      </c>
      <c r="C29" s="42">
        <f>C31+C32+C33+C34</f>
        <v>1832.0582961228274</v>
      </c>
      <c r="D29" s="42">
        <f>D31+D32+D33+D34</f>
        <v>1287.9066089251039</v>
      </c>
      <c r="E29" s="42">
        <f t="shared" ref="E29:F29" si="2">E31+E32+E33+E34</f>
        <v>2.9235936743411677</v>
      </c>
      <c r="F29" s="42">
        <f t="shared" si="2"/>
        <v>6.9103123211700321</v>
      </c>
      <c r="G29" s="42">
        <f t="shared" si="1"/>
        <v>1297.7405149206152</v>
      </c>
    </row>
    <row r="30" spans="1:7" ht="16.2" thickBot="1" x14ac:dyDescent="0.35">
      <c r="A30" s="29"/>
      <c r="B30" s="30" t="s">
        <v>75</v>
      </c>
      <c r="C30" s="42"/>
      <c r="D30" s="42"/>
      <c r="E30" s="42"/>
      <c r="F30" s="42"/>
      <c r="G30" s="42"/>
    </row>
    <row r="31" spans="1:7" ht="16.2" thickBot="1" x14ac:dyDescent="0.35">
      <c r="A31" s="29"/>
      <c r="B31" s="31" t="s">
        <v>91</v>
      </c>
      <c r="C31" s="42"/>
      <c r="D31" s="42"/>
      <c r="E31" s="42"/>
      <c r="F31" s="42"/>
      <c r="G31" s="42"/>
    </row>
    <row r="32" spans="1:7" ht="31.8" thickBot="1" x14ac:dyDescent="0.35">
      <c r="A32" s="29"/>
      <c r="B32" s="31" t="s">
        <v>92</v>
      </c>
      <c r="C32" s="42"/>
      <c r="D32" s="42"/>
      <c r="E32" s="42"/>
      <c r="F32" s="42"/>
      <c r="G32" s="42"/>
    </row>
    <row r="33" spans="1:7" ht="31.8" thickBot="1" x14ac:dyDescent="0.35">
      <c r="A33" s="29"/>
      <c r="B33" s="31" t="s">
        <v>93</v>
      </c>
      <c r="C33" s="42"/>
      <c r="D33" s="42"/>
      <c r="E33" s="42"/>
      <c r="F33" s="42"/>
      <c r="G33" s="42"/>
    </row>
    <row r="34" spans="1:7" ht="47.4" thickBot="1" x14ac:dyDescent="0.35">
      <c r="A34" s="29"/>
      <c r="B34" s="31" t="s">
        <v>94</v>
      </c>
      <c r="C34" s="42">
        <f>'[6]расчет НВВ'!D$32</f>
        <v>1832.0582961228274</v>
      </c>
      <c r="D34" s="42">
        <f>'[6]расчет НВВ'!E$32</f>
        <v>1287.9066089251039</v>
      </c>
      <c r="E34" s="42">
        <f>'[7]расчет НВВ'!$F$32</f>
        <v>2.9235936743411677</v>
      </c>
      <c r="F34" s="42">
        <f>'[8]расчет НВВ'!$E$32</f>
        <v>6.9103123211700321</v>
      </c>
      <c r="G34" s="42">
        <f t="shared" si="1"/>
        <v>1297.7405149206152</v>
      </c>
    </row>
    <row r="35" spans="1:7" ht="109.8" thickBot="1" x14ac:dyDescent="0.35">
      <c r="A35" s="27" t="s">
        <v>53</v>
      </c>
      <c r="B35" s="28" t="s">
        <v>95</v>
      </c>
      <c r="C35" s="42">
        <f>'[6]расчет НВВ'!D$34</f>
        <v>236570.15824818998</v>
      </c>
      <c r="D35" s="42">
        <f>'[6]расчет НВВ'!E$34</f>
        <v>400029.9124571156</v>
      </c>
      <c r="E35" s="42"/>
      <c r="F35" s="42"/>
      <c r="G35" s="42">
        <f t="shared" si="1"/>
        <v>400029.9124571156</v>
      </c>
    </row>
    <row r="36" spans="1:7" ht="31.8" thickBot="1" x14ac:dyDescent="0.35">
      <c r="A36" s="27" t="s">
        <v>55</v>
      </c>
      <c r="B36" s="28" t="s">
        <v>96</v>
      </c>
      <c r="C36" s="42"/>
      <c r="D36" s="42">
        <f>'[6]расчет НВВ'!$E$36</f>
        <v>6838.752108983198</v>
      </c>
      <c r="E36" s="42">
        <f>'[7]расчет НВВ'!$F$36</f>
        <v>118.52879180485584</v>
      </c>
      <c r="F36" s="42"/>
      <c r="G36" s="42">
        <f t="shared" si="1"/>
        <v>6957.2809007880542</v>
      </c>
    </row>
    <row r="37" spans="1:7" ht="31.8" thickBot="1" x14ac:dyDescent="0.35">
      <c r="A37" s="29"/>
      <c r="B37" s="28" t="s">
        <v>97</v>
      </c>
      <c r="C37" s="42">
        <f>C12+C35+C36</f>
        <v>409097.65582387283</v>
      </c>
      <c r="D37" s="42">
        <f>D12+D35+D36</f>
        <v>556328.18281319167</v>
      </c>
      <c r="E37" s="42">
        <f t="shared" ref="E37:F37" si="3">E12+E35+E36</f>
        <v>1256.2184910027647</v>
      </c>
      <c r="F37" s="42">
        <f t="shared" si="3"/>
        <v>996.49810186843433</v>
      </c>
      <c r="G37" s="42">
        <f t="shared" si="1"/>
        <v>558580.8994060629</v>
      </c>
    </row>
    <row r="38" spans="1:7" x14ac:dyDescent="0.3">
      <c r="A38" t="s">
        <v>145</v>
      </c>
    </row>
  </sheetData>
  <mergeCells count="4">
    <mergeCell ref="A7:G7"/>
    <mergeCell ref="A8:G8"/>
    <mergeCell ref="A9:G9"/>
    <mergeCell ref="C2:H3"/>
  </mergeCells>
  <pageMargins left="0.7" right="0.7" top="0.75" bottom="0.75" header="0.3" footer="0.3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view="pageBreakPreview" topLeftCell="B11" zoomScale="115" zoomScaleNormal="100" zoomScaleSheetLayoutView="115" workbookViewId="0">
      <selection activeCell="C13" sqref="C13"/>
    </sheetView>
  </sheetViews>
  <sheetFormatPr defaultRowHeight="14.4" x14ac:dyDescent="0.3"/>
  <cols>
    <col min="2" max="2" width="40.5546875" customWidth="1"/>
    <col min="3" max="3" width="21.88671875" customWidth="1"/>
    <col min="4" max="4" width="20.6640625" customWidth="1"/>
  </cols>
  <sheetData>
    <row r="1" spans="1:5" x14ac:dyDescent="0.3">
      <c r="C1" s="12" t="s">
        <v>109</v>
      </c>
    </row>
    <row r="2" spans="1:5" x14ac:dyDescent="0.3">
      <c r="C2" s="51" t="s">
        <v>1</v>
      </c>
      <c r="D2" s="51"/>
      <c r="E2" s="51"/>
    </row>
    <row r="3" spans="1:5" x14ac:dyDescent="0.3">
      <c r="C3" s="51"/>
      <c r="D3" s="51"/>
      <c r="E3" s="51"/>
    </row>
    <row r="4" spans="1:5" x14ac:dyDescent="0.3">
      <c r="C4" s="14" t="s">
        <v>18</v>
      </c>
    </row>
    <row r="5" spans="1:5" x14ac:dyDescent="0.3">
      <c r="C5" s="14" t="s">
        <v>19</v>
      </c>
    </row>
    <row r="7" spans="1:5" ht="17.399999999999999" x14ac:dyDescent="0.3">
      <c r="A7" s="77" t="s">
        <v>106</v>
      </c>
      <c r="B7" s="77"/>
      <c r="C7" s="77"/>
      <c r="D7" s="77"/>
    </row>
    <row r="8" spans="1:5" ht="17.399999999999999" x14ac:dyDescent="0.3">
      <c r="A8" s="77" t="s">
        <v>107</v>
      </c>
      <c r="B8" s="77"/>
      <c r="C8" s="77"/>
      <c r="D8" s="77"/>
    </row>
    <row r="9" spans="1:5" ht="17.399999999999999" x14ac:dyDescent="0.3">
      <c r="A9" s="77" t="s">
        <v>108</v>
      </c>
      <c r="B9" s="77"/>
      <c r="C9" s="77"/>
      <c r="D9" s="77"/>
    </row>
    <row r="10" spans="1:5" ht="15.75" thickBot="1" x14ac:dyDescent="0.3">
      <c r="A10" s="20"/>
      <c r="B10" s="20"/>
      <c r="C10" s="20"/>
      <c r="D10" s="20"/>
    </row>
    <row r="11" spans="1:5" ht="94.2" thickBot="1" x14ac:dyDescent="0.35">
      <c r="A11" s="84" t="s">
        <v>46</v>
      </c>
      <c r="B11" s="85"/>
      <c r="C11" s="26" t="s">
        <v>101</v>
      </c>
      <c r="D11" s="26" t="s">
        <v>102</v>
      </c>
    </row>
    <row r="12" spans="1:5" ht="47.4" thickBot="1" x14ac:dyDescent="0.35">
      <c r="A12" s="27" t="s">
        <v>50</v>
      </c>
      <c r="B12" s="28" t="s">
        <v>103</v>
      </c>
      <c r="C12" s="28"/>
      <c r="D12" s="28"/>
    </row>
    <row r="13" spans="1:5" ht="78.599999999999994" thickBot="1" x14ac:dyDescent="0.35">
      <c r="A13" s="27" t="s">
        <v>53</v>
      </c>
      <c r="B13" s="28" t="s">
        <v>104</v>
      </c>
      <c r="C13" s="43">
        <f>('[9]2014'!$AF$426+'[9]2013 г. '!$AN$220+'[9]2012 '!$AB$75)/1000/3</f>
        <v>15328.459666666669</v>
      </c>
      <c r="D13" s="44">
        <f>'[9]расчет средних объемов'!$L$23</f>
        <v>2859.5333333333328</v>
      </c>
    </row>
    <row r="14" spans="1:5" ht="47.4" thickBot="1" x14ac:dyDescent="0.35">
      <c r="A14" s="27" t="s">
        <v>55</v>
      </c>
      <c r="B14" s="28" t="s">
        <v>105</v>
      </c>
      <c r="C14" s="28"/>
      <c r="D14" s="28"/>
    </row>
  </sheetData>
  <mergeCells count="5">
    <mergeCell ref="A11:B11"/>
    <mergeCell ref="A7:D7"/>
    <mergeCell ref="A8:D8"/>
    <mergeCell ref="A9:D9"/>
    <mergeCell ref="C2:E3"/>
  </mergeCells>
  <pageMargins left="0.7" right="0.7" top="0.75" bottom="0.75" header="0.3" footer="0.3"/>
  <pageSetup paperSize="9" scale="8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view="pageBreakPreview" topLeftCell="A4" zoomScaleNormal="100" zoomScaleSheetLayoutView="100" workbookViewId="0">
      <selection activeCell="J17" sqref="J17"/>
    </sheetView>
  </sheetViews>
  <sheetFormatPr defaultRowHeight="14.4" x14ac:dyDescent="0.3"/>
  <cols>
    <col min="2" max="2" width="29.109375" customWidth="1"/>
    <col min="3" max="3" width="27.33203125" customWidth="1"/>
    <col min="4" max="4" width="23.5546875" customWidth="1"/>
    <col min="5" max="5" width="23" customWidth="1"/>
  </cols>
  <sheetData>
    <row r="1" spans="1:6" x14ac:dyDescent="0.3">
      <c r="D1" s="12" t="s">
        <v>121</v>
      </c>
    </row>
    <row r="2" spans="1:6" x14ac:dyDescent="0.3">
      <c r="D2" s="51" t="s">
        <v>1</v>
      </c>
      <c r="E2" s="51"/>
      <c r="F2" s="51"/>
    </row>
    <row r="3" spans="1:6" x14ac:dyDescent="0.3">
      <c r="D3" s="51"/>
      <c r="E3" s="51"/>
      <c r="F3" s="51"/>
    </row>
    <row r="4" spans="1:6" x14ac:dyDescent="0.3">
      <c r="D4" s="14" t="s">
        <v>18</v>
      </c>
    </row>
    <row r="5" spans="1:6" x14ac:dyDescent="0.3">
      <c r="D5" s="14" t="s">
        <v>19</v>
      </c>
    </row>
    <row r="7" spans="1:6" ht="17.399999999999999" x14ac:dyDescent="0.3">
      <c r="A7" s="77" t="s">
        <v>106</v>
      </c>
      <c r="B7" s="77"/>
      <c r="C7" s="77"/>
      <c r="D7" s="77"/>
      <c r="E7" s="77"/>
    </row>
    <row r="8" spans="1:6" ht="17.399999999999999" x14ac:dyDescent="0.3">
      <c r="A8" s="77" t="s">
        <v>118</v>
      </c>
      <c r="B8" s="77"/>
      <c r="C8" s="77"/>
      <c r="D8" s="77"/>
      <c r="E8" s="77"/>
    </row>
    <row r="9" spans="1:6" ht="17.399999999999999" x14ac:dyDescent="0.3">
      <c r="A9" s="77" t="s">
        <v>119</v>
      </c>
      <c r="B9" s="77"/>
      <c r="C9" s="77"/>
      <c r="D9" s="77"/>
      <c r="E9" s="77"/>
    </row>
    <row r="10" spans="1:6" ht="17.399999999999999" x14ac:dyDescent="0.3">
      <c r="A10" s="77" t="s">
        <v>120</v>
      </c>
      <c r="B10" s="77"/>
      <c r="C10" s="77"/>
      <c r="D10" s="77"/>
      <c r="E10" s="77"/>
    </row>
    <row r="11" spans="1:6" ht="15.75" thickBot="1" x14ac:dyDescent="0.3"/>
    <row r="12" spans="1:6" ht="125.4" thickBot="1" x14ac:dyDescent="0.35">
      <c r="A12" s="84" t="s">
        <v>46</v>
      </c>
      <c r="B12" s="85"/>
      <c r="C12" s="26" t="s">
        <v>110</v>
      </c>
      <c r="D12" s="26" t="s">
        <v>111</v>
      </c>
      <c r="E12" s="26" t="s">
        <v>112</v>
      </c>
    </row>
    <row r="13" spans="1:6" ht="31.8" thickBot="1" x14ac:dyDescent="0.35">
      <c r="A13" s="27" t="s">
        <v>50</v>
      </c>
      <c r="B13" s="28" t="s">
        <v>113</v>
      </c>
      <c r="C13" s="28"/>
      <c r="D13" s="28"/>
      <c r="E13" s="28"/>
    </row>
    <row r="14" spans="1:6" ht="16.2" thickBot="1" x14ac:dyDescent="0.35">
      <c r="A14" s="29"/>
      <c r="B14" s="30" t="s">
        <v>114</v>
      </c>
      <c r="C14" s="43">
        <f>('[9]2014'!$AA$426+'[9]2012 '!$W$75)/1000/2</f>
        <v>514.63301000000001</v>
      </c>
      <c r="D14" s="50">
        <f>'[9]расчет средних объемов'!$R$20/1000</f>
        <v>0.35899999999999999</v>
      </c>
      <c r="E14" s="43">
        <f>'[9]расчет средних объемов'!$L$20</f>
        <v>449</v>
      </c>
    </row>
    <row r="15" spans="1:6" ht="16.2" thickBot="1" x14ac:dyDescent="0.35">
      <c r="A15" s="29"/>
      <c r="B15" s="30" t="s">
        <v>115</v>
      </c>
      <c r="C15" s="43">
        <f>('[9]2014'!$V$426+'[9]2013 г. '!$AB$220)/1000/2</f>
        <v>3256.5580788089887</v>
      </c>
      <c r="D15" s="50">
        <f>'[9]расчет средних объемов'!$R$21/1000</f>
        <v>2.5634999999999999</v>
      </c>
      <c r="E15" s="43">
        <f>'[9]расчет средних объемов'!$L$21</f>
        <v>932.5</v>
      </c>
    </row>
    <row r="16" spans="1:6" ht="16.2" thickBot="1" x14ac:dyDescent="0.35">
      <c r="A16" s="29"/>
      <c r="B16" s="30" t="s">
        <v>116</v>
      </c>
      <c r="C16" s="43"/>
      <c r="D16" s="43"/>
      <c r="E16" s="43"/>
    </row>
    <row r="17" spans="1:5" ht="31.8" thickBot="1" x14ac:dyDescent="0.35">
      <c r="A17" s="27" t="s">
        <v>53</v>
      </c>
      <c r="B17" s="28" t="s">
        <v>117</v>
      </c>
      <c r="C17" s="43"/>
      <c r="D17" s="43"/>
      <c r="E17" s="43"/>
    </row>
    <row r="18" spans="1:5" ht="16.2" thickBot="1" x14ac:dyDescent="0.35">
      <c r="A18" s="29"/>
      <c r="B18" s="30" t="s">
        <v>114</v>
      </c>
      <c r="C18" s="43">
        <f>('[9]2014'!$Q$426+'[9]2013 г. '!$T$220+'[9]2012 '!$Q$75)/1000/3</f>
        <v>41972.51800666668</v>
      </c>
      <c r="D18" s="43">
        <f>'[9]расчет средних объемов'!$R$15/1000</f>
        <v>53.954000000000001</v>
      </c>
      <c r="E18" s="43">
        <f>'[9]расчет средних объемов'!$L$15</f>
        <v>3804.7333333333336</v>
      </c>
    </row>
    <row r="19" spans="1:5" ht="16.2" thickBot="1" x14ac:dyDescent="0.35">
      <c r="A19" s="29"/>
      <c r="B19" s="30" t="s">
        <v>115</v>
      </c>
      <c r="C19" s="43">
        <f>('[9]2014'!$L$426+'[9]2013 г. '!$L$220+'[9]2012 '!$K$75)/1000/3</f>
        <v>26045.486740794007</v>
      </c>
      <c r="D19" s="43">
        <f>'[9]расчет средних объемов'!$R$16/1000</f>
        <v>29.1357</v>
      </c>
      <c r="E19" s="43">
        <f>'[9]расчет средних объемов'!$L$16</f>
        <v>4026.5333333333328</v>
      </c>
    </row>
    <row r="20" spans="1:5" ht="16.2" thickBot="1" x14ac:dyDescent="0.35">
      <c r="A20" s="29"/>
      <c r="B20" s="30" t="s">
        <v>116</v>
      </c>
      <c r="C20" s="43"/>
      <c r="D20" s="43"/>
      <c r="E20" s="43"/>
    </row>
  </sheetData>
  <mergeCells count="6">
    <mergeCell ref="D2:F3"/>
    <mergeCell ref="A12:B12"/>
    <mergeCell ref="A7:E7"/>
    <mergeCell ref="A8:E8"/>
    <mergeCell ref="A9:E9"/>
    <mergeCell ref="A10:E10"/>
  </mergeCells>
  <pageMargins left="0.7" right="0.7" top="0.75" bottom="0.75" header="0.3" footer="0.3"/>
  <pageSetup paperSize="9" scale="7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19" sqref="N19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3</vt:i4>
      </vt:variant>
    </vt:vector>
  </HeadingPairs>
  <TitlesOfParts>
    <vt:vector size="10" baseType="lpstr">
      <vt:lpstr>Приложение 2</vt:lpstr>
      <vt:lpstr>Приложение 3</vt:lpstr>
      <vt:lpstr>Приложение 4</vt:lpstr>
      <vt:lpstr>Приложение 5</vt:lpstr>
      <vt:lpstr>Приложение 6</vt:lpstr>
      <vt:lpstr>Приложение 7</vt:lpstr>
      <vt:lpstr>Лист2</vt:lpstr>
      <vt:lpstr>'Приложение 2'!Область_печати</vt:lpstr>
      <vt:lpstr>'Приложение 3'!Область_печати</vt:lpstr>
      <vt:lpstr>'Приложение 5'!Область_печати</vt:lpstr>
    </vt:vector>
  </TitlesOfParts>
  <Company>МРСК Сибири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Чернова Александра Владимировна</dc:creator>
  <cp:lastModifiedBy>Купина Елена Алексеевна</cp:lastModifiedBy>
  <cp:lastPrinted>2015-10-29T04:38:33Z</cp:lastPrinted>
  <dcterms:created xsi:type="dcterms:W3CDTF">2015-10-01T09:35:09Z</dcterms:created>
  <dcterms:modified xsi:type="dcterms:W3CDTF">2015-11-19T03:01:30Z</dcterms:modified>
</cp:coreProperties>
</file>